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___Didattica-anni recenti\__2017-18 CS edile\Fogli Excel\"/>
    </mc:Choice>
  </mc:AlternateContent>
  <bookViews>
    <workbookView xWindow="0" yWindow="0" windowWidth="28800" windowHeight="124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4" i="1" l="1"/>
  <c r="C144" i="1" s="1"/>
  <c r="C141" i="1"/>
  <c r="B141" i="1"/>
  <c r="A141" i="1"/>
  <c r="C138" i="1"/>
  <c r="B138" i="1"/>
  <c r="A138" i="1"/>
  <c r="C135" i="1"/>
  <c r="B135" i="1"/>
  <c r="A135" i="1"/>
  <c r="A132" i="1"/>
  <c r="A123" i="1"/>
  <c r="B123" i="1" s="1"/>
  <c r="C120" i="1"/>
  <c r="B120" i="1"/>
  <c r="A120" i="1"/>
  <c r="C117" i="1"/>
  <c r="B117" i="1"/>
  <c r="A117" i="1"/>
  <c r="C114" i="1"/>
  <c r="B114" i="1"/>
  <c r="A114" i="1"/>
  <c r="A111" i="1"/>
  <c r="A102" i="1"/>
  <c r="C102" i="1" s="1"/>
  <c r="C99" i="1"/>
  <c r="B99" i="1"/>
  <c r="A99" i="1"/>
  <c r="C96" i="1"/>
  <c r="B96" i="1"/>
  <c r="A96" i="1"/>
  <c r="C93" i="1"/>
  <c r="B93" i="1"/>
  <c r="A93" i="1"/>
  <c r="A90" i="1"/>
  <c r="A81" i="1"/>
  <c r="C81" i="1" s="1"/>
  <c r="C78" i="1"/>
  <c r="B78" i="1"/>
  <c r="A78" i="1"/>
  <c r="C75" i="1"/>
  <c r="B75" i="1"/>
  <c r="A75" i="1"/>
  <c r="C72" i="1"/>
  <c r="B72" i="1"/>
  <c r="A72" i="1"/>
  <c r="A69" i="1"/>
  <c r="A60" i="1"/>
  <c r="B60" i="1" s="1"/>
  <c r="C57" i="1"/>
  <c r="B57" i="1"/>
  <c r="A57" i="1"/>
  <c r="C54" i="1"/>
  <c r="B54" i="1"/>
  <c r="A54" i="1"/>
  <c r="C51" i="1"/>
  <c r="B51" i="1"/>
  <c r="A51" i="1"/>
  <c r="A48" i="1"/>
  <c r="C33" i="1"/>
  <c r="B33" i="1"/>
  <c r="A33" i="1"/>
  <c r="C30" i="1"/>
  <c r="B30" i="1"/>
  <c r="A30" i="1"/>
  <c r="C36" i="1"/>
  <c r="B36" i="1"/>
  <c r="A36" i="1"/>
  <c r="A39" i="1"/>
  <c r="A27" i="1"/>
  <c r="E26" i="1"/>
  <c r="D46" i="1"/>
  <c r="E46" i="1" s="1"/>
  <c r="A126" i="1" l="1"/>
  <c r="F110" i="1" s="1"/>
  <c r="B126" i="1"/>
  <c r="D130" i="1"/>
  <c r="D111" i="1" s="1"/>
  <c r="D112" i="1" s="1"/>
  <c r="D113" i="1" s="1"/>
  <c r="C105" i="1"/>
  <c r="H89" i="1" s="1"/>
  <c r="C60" i="1"/>
  <c r="C63" i="1" s="1"/>
  <c r="H47" i="1" s="1"/>
  <c r="D88" i="1"/>
  <c r="D69" i="1" s="1"/>
  <c r="D70" i="1" s="1"/>
  <c r="D71" i="1" s="1"/>
  <c r="B102" i="1"/>
  <c r="D109" i="1"/>
  <c r="D90" i="1" s="1"/>
  <c r="D91" i="1" s="1"/>
  <c r="D92" i="1" s="1"/>
  <c r="A84" i="1"/>
  <c r="F70" i="1" s="1"/>
  <c r="C84" i="1"/>
  <c r="H69" i="1" s="1"/>
  <c r="A105" i="1"/>
  <c r="F89" i="1" s="1"/>
  <c r="C123" i="1"/>
  <c r="C126" i="1" s="1"/>
  <c r="H110" i="1" s="1"/>
  <c r="A147" i="1"/>
  <c r="F131" i="1" s="1"/>
  <c r="C147" i="1"/>
  <c r="H131" i="1" s="1"/>
  <c r="B105" i="1"/>
  <c r="G89" i="1" s="1"/>
  <c r="D67" i="1"/>
  <c r="A63" i="1"/>
  <c r="F47" i="1" s="1"/>
  <c r="D151" i="1"/>
  <c r="D132" i="1" s="1"/>
  <c r="D133" i="1" s="1"/>
  <c r="B144" i="1"/>
  <c r="B147" i="1" s="1"/>
  <c r="B81" i="1"/>
  <c r="B84" i="1" s="1"/>
  <c r="B63" i="1"/>
  <c r="A42" i="1"/>
  <c r="F46" i="1" s="1"/>
  <c r="E47" i="1"/>
  <c r="B39" i="1"/>
  <c r="B42" i="1" s="1"/>
  <c r="C39" i="1"/>
  <c r="C42" i="1" s="1"/>
  <c r="F111" i="1" l="1"/>
  <c r="G113" i="1"/>
  <c r="H68" i="1"/>
  <c r="H70" i="1"/>
  <c r="F112" i="1"/>
  <c r="H133" i="1"/>
  <c r="F88" i="1"/>
  <c r="F68" i="1"/>
  <c r="F69" i="1"/>
  <c r="H88" i="1"/>
  <c r="F71" i="1"/>
  <c r="G130" i="1"/>
  <c r="G111" i="1"/>
  <c r="G112" i="1"/>
  <c r="F130" i="1"/>
  <c r="G110" i="1"/>
  <c r="H111" i="1"/>
  <c r="H71" i="1"/>
  <c r="H92" i="1"/>
  <c r="H90" i="1"/>
  <c r="F90" i="1"/>
  <c r="H91" i="1"/>
  <c r="G90" i="1"/>
  <c r="G91" i="1"/>
  <c r="H109" i="1"/>
  <c r="F67" i="1"/>
  <c r="H67" i="1"/>
  <c r="E67" i="1"/>
  <c r="E70" i="1" s="1"/>
  <c r="G68" i="1"/>
  <c r="G70" i="1"/>
  <c r="F91" i="1"/>
  <c r="F109" i="1"/>
  <c r="F92" i="1"/>
  <c r="H130" i="1"/>
  <c r="H113" i="1"/>
  <c r="H112" i="1"/>
  <c r="F113" i="1"/>
  <c r="G109" i="1"/>
  <c r="G92" i="1"/>
  <c r="D48" i="1"/>
  <c r="D49" i="1" s="1"/>
  <c r="D50" i="1" s="1"/>
  <c r="D51" i="1" s="1"/>
  <c r="F51" i="1" s="1"/>
  <c r="G132" i="1"/>
  <c r="G151" i="1"/>
  <c r="G131" i="1"/>
  <c r="G133" i="1"/>
  <c r="D134" i="1"/>
  <c r="D135" i="1" s="1"/>
  <c r="F151" i="1"/>
  <c r="H132" i="1"/>
  <c r="F132" i="1"/>
  <c r="F133" i="1"/>
  <c r="H151" i="1"/>
  <c r="G69" i="1"/>
  <c r="G71" i="1"/>
  <c r="G88" i="1"/>
  <c r="G67" i="1"/>
  <c r="G47" i="1"/>
  <c r="E48" i="1"/>
  <c r="F26" i="1"/>
  <c r="G46" i="1"/>
  <c r="G26" i="1"/>
  <c r="H46" i="1"/>
  <c r="H26" i="1"/>
  <c r="D114" i="1"/>
  <c r="D93" i="1"/>
  <c r="D72" i="1"/>
  <c r="E88" i="1" l="1"/>
  <c r="E89" i="1" s="1"/>
  <c r="E69" i="1"/>
  <c r="F49" i="1"/>
  <c r="E71" i="1"/>
  <c r="G48" i="1"/>
  <c r="E68" i="1"/>
  <c r="H50" i="1"/>
  <c r="F48" i="1"/>
  <c r="F50" i="1"/>
  <c r="H49" i="1"/>
  <c r="G49" i="1"/>
  <c r="E49" i="1"/>
  <c r="G50" i="1"/>
  <c r="D52" i="1"/>
  <c r="E52" i="1" s="1"/>
  <c r="G51" i="1"/>
  <c r="E50" i="1"/>
  <c r="H48" i="1"/>
  <c r="H51" i="1"/>
  <c r="E51" i="1"/>
  <c r="F135" i="1"/>
  <c r="H135" i="1"/>
  <c r="F134" i="1"/>
  <c r="H134" i="1"/>
  <c r="G134" i="1"/>
  <c r="G135" i="1"/>
  <c r="H114" i="1"/>
  <c r="G114" i="1"/>
  <c r="F114" i="1"/>
  <c r="H93" i="1"/>
  <c r="G93" i="1"/>
  <c r="F93" i="1"/>
  <c r="H72" i="1"/>
  <c r="F72" i="1"/>
  <c r="G72" i="1"/>
  <c r="D136" i="1"/>
  <c r="D115" i="1"/>
  <c r="D94" i="1"/>
  <c r="D73" i="1"/>
  <c r="E72" i="1"/>
  <c r="E92" i="1" l="1"/>
  <c r="E90" i="1"/>
  <c r="E91" i="1"/>
  <c r="E109" i="1"/>
  <c r="E114" i="1" s="1"/>
  <c r="E93" i="1"/>
  <c r="F52" i="1"/>
  <c r="D53" i="1"/>
  <c r="E53" i="1" s="1"/>
  <c r="G52" i="1"/>
  <c r="H52" i="1"/>
  <c r="H136" i="1"/>
  <c r="F136" i="1"/>
  <c r="G136" i="1"/>
  <c r="F115" i="1"/>
  <c r="G115" i="1"/>
  <c r="H115" i="1"/>
  <c r="H94" i="1"/>
  <c r="G94" i="1"/>
  <c r="F94" i="1"/>
  <c r="F73" i="1"/>
  <c r="H73" i="1"/>
  <c r="G73" i="1"/>
  <c r="F53" i="1"/>
  <c r="D137" i="1"/>
  <c r="D116" i="1"/>
  <c r="E94" i="1"/>
  <c r="D95" i="1"/>
  <c r="E73" i="1"/>
  <c r="D74" i="1"/>
  <c r="E112" i="1" l="1"/>
  <c r="E113" i="1"/>
  <c r="E111" i="1"/>
  <c r="E110" i="1"/>
  <c r="E115" i="1"/>
  <c r="E130" i="1"/>
  <c r="E136" i="1" s="1"/>
  <c r="H53" i="1"/>
  <c r="D54" i="1"/>
  <c r="F54" i="1" s="1"/>
  <c r="G53" i="1"/>
  <c r="F137" i="1"/>
  <c r="H137" i="1"/>
  <c r="G137" i="1"/>
  <c r="H116" i="1"/>
  <c r="F116" i="1"/>
  <c r="G116" i="1"/>
  <c r="H95" i="1"/>
  <c r="F95" i="1"/>
  <c r="G95" i="1"/>
  <c r="H74" i="1"/>
  <c r="F74" i="1"/>
  <c r="G74" i="1"/>
  <c r="D138" i="1"/>
  <c r="D117" i="1"/>
  <c r="E116" i="1"/>
  <c r="D96" i="1"/>
  <c r="E95" i="1"/>
  <c r="D75" i="1"/>
  <c r="E74" i="1"/>
  <c r="E137" i="1" l="1"/>
  <c r="D55" i="1"/>
  <c r="G55" i="1" s="1"/>
  <c r="E54" i="1"/>
  <c r="E133" i="1"/>
  <c r="E151" i="1"/>
  <c r="E152" i="1" s="1"/>
  <c r="E131" i="1"/>
  <c r="E132" i="1"/>
  <c r="E135" i="1"/>
  <c r="E134" i="1"/>
  <c r="G54" i="1"/>
  <c r="H54" i="1"/>
  <c r="F138" i="1"/>
  <c r="H138" i="1"/>
  <c r="G138" i="1"/>
  <c r="G117" i="1"/>
  <c r="H117" i="1"/>
  <c r="F117" i="1"/>
  <c r="G96" i="1"/>
  <c r="F96" i="1"/>
  <c r="H96" i="1"/>
  <c r="H75" i="1"/>
  <c r="F75" i="1"/>
  <c r="G75" i="1"/>
  <c r="H55" i="1"/>
  <c r="E55" i="1"/>
  <c r="E138" i="1"/>
  <c r="D139" i="1"/>
  <c r="E117" i="1"/>
  <c r="D118" i="1"/>
  <c r="D97" i="1"/>
  <c r="E96" i="1"/>
  <c r="E75" i="1"/>
  <c r="D76" i="1"/>
  <c r="D56" i="1" l="1"/>
  <c r="H56" i="1" s="1"/>
  <c r="F55" i="1"/>
  <c r="H139" i="1"/>
  <c r="F139" i="1"/>
  <c r="G139" i="1"/>
  <c r="H118" i="1"/>
  <c r="F118" i="1"/>
  <c r="G118" i="1"/>
  <c r="F97" i="1"/>
  <c r="H97" i="1"/>
  <c r="G97" i="1"/>
  <c r="H76" i="1"/>
  <c r="G76" i="1"/>
  <c r="F76" i="1"/>
  <c r="E56" i="1"/>
  <c r="F56" i="1"/>
  <c r="D140" i="1"/>
  <c r="E139" i="1"/>
  <c r="D119" i="1"/>
  <c r="E118" i="1"/>
  <c r="D98" i="1"/>
  <c r="E97" i="1"/>
  <c r="D77" i="1"/>
  <c r="E76" i="1"/>
  <c r="D57" i="1" l="1"/>
  <c r="G57" i="1" s="1"/>
  <c r="G56" i="1"/>
  <c r="F140" i="1"/>
  <c r="H140" i="1"/>
  <c r="G140" i="1"/>
  <c r="H119" i="1"/>
  <c r="G119" i="1"/>
  <c r="F119" i="1"/>
  <c r="H98" i="1"/>
  <c r="F98" i="1"/>
  <c r="G98" i="1"/>
  <c r="H77" i="1"/>
  <c r="F77" i="1"/>
  <c r="G77" i="1"/>
  <c r="F57" i="1"/>
  <c r="H57" i="1"/>
  <c r="E57" i="1"/>
  <c r="D141" i="1"/>
  <c r="E140" i="1"/>
  <c r="D120" i="1"/>
  <c r="E119" i="1"/>
  <c r="D99" i="1"/>
  <c r="E98" i="1"/>
  <c r="D78" i="1"/>
  <c r="E77" i="1"/>
  <c r="D58" i="1"/>
  <c r="F141" i="1" l="1"/>
  <c r="H141" i="1"/>
  <c r="G141" i="1"/>
  <c r="H120" i="1"/>
  <c r="F120" i="1"/>
  <c r="G120" i="1"/>
  <c r="G99" i="1"/>
  <c r="H99" i="1"/>
  <c r="F99" i="1"/>
  <c r="F78" i="1"/>
  <c r="H78" i="1"/>
  <c r="G78" i="1"/>
  <c r="E58" i="1"/>
  <c r="H58" i="1"/>
  <c r="F58" i="1"/>
  <c r="G58" i="1"/>
  <c r="E141" i="1"/>
  <c r="D142" i="1"/>
  <c r="E120" i="1"/>
  <c r="D121" i="1"/>
  <c r="E99" i="1"/>
  <c r="D100" i="1"/>
  <c r="E78" i="1"/>
  <c r="D79" i="1"/>
  <c r="D59" i="1"/>
  <c r="H142" i="1" l="1"/>
  <c r="F142" i="1"/>
  <c r="G142" i="1"/>
  <c r="F121" i="1"/>
  <c r="H121" i="1"/>
  <c r="G121" i="1"/>
  <c r="H100" i="1"/>
  <c r="F100" i="1"/>
  <c r="G100" i="1"/>
  <c r="H79" i="1"/>
  <c r="F79" i="1"/>
  <c r="G79" i="1"/>
  <c r="H59" i="1"/>
  <c r="F59" i="1"/>
  <c r="E59" i="1"/>
  <c r="G59" i="1"/>
  <c r="D143" i="1"/>
  <c r="E142" i="1"/>
  <c r="D122" i="1"/>
  <c r="E121" i="1"/>
  <c r="D101" i="1"/>
  <c r="E100" i="1"/>
  <c r="E79" i="1"/>
  <c r="D80" i="1"/>
  <c r="D60" i="1"/>
  <c r="F143" i="1" l="1"/>
  <c r="H143" i="1"/>
  <c r="G143" i="1"/>
  <c r="F122" i="1"/>
  <c r="G122" i="1"/>
  <c r="H122" i="1"/>
  <c r="G101" i="1"/>
  <c r="H101" i="1"/>
  <c r="F101" i="1"/>
  <c r="H80" i="1"/>
  <c r="F80" i="1"/>
  <c r="G80" i="1"/>
  <c r="F60" i="1"/>
  <c r="H60" i="1"/>
  <c r="E60" i="1"/>
  <c r="G60" i="1"/>
  <c r="D144" i="1"/>
  <c r="E143" i="1"/>
  <c r="D123" i="1"/>
  <c r="E122" i="1"/>
  <c r="D102" i="1"/>
  <c r="E101" i="1"/>
  <c r="D81" i="1"/>
  <c r="E80" i="1"/>
  <c r="D61" i="1"/>
  <c r="F144" i="1" l="1"/>
  <c r="H144" i="1"/>
  <c r="G144" i="1"/>
  <c r="G123" i="1"/>
  <c r="F123" i="1"/>
  <c r="H123" i="1"/>
  <c r="F102" i="1"/>
  <c r="G102" i="1"/>
  <c r="H102" i="1"/>
  <c r="H81" i="1"/>
  <c r="F81" i="1"/>
  <c r="G81" i="1"/>
  <c r="E61" i="1"/>
  <c r="F61" i="1"/>
  <c r="H61" i="1"/>
  <c r="G61" i="1"/>
  <c r="D145" i="1"/>
  <c r="E144" i="1"/>
  <c r="D124" i="1"/>
  <c r="E123" i="1"/>
  <c r="D103" i="1"/>
  <c r="E102" i="1"/>
  <c r="D82" i="1"/>
  <c r="E81" i="1"/>
  <c r="D62" i="1"/>
  <c r="H145" i="1" l="1"/>
  <c r="F145" i="1"/>
  <c r="G145" i="1"/>
  <c r="F124" i="1"/>
  <c r="G124" i="1"/>
  <c r="H124" i="1"/>
  <c r="G103" i="1"/>
  <c r="H103" i="1"/>
  <c r="F103" i="1"/>
  <c r="H82" i="1"/>
  <c r="F82" i="1"/>
  <c r="G82" i="1"/>
  <c r="E62" i="1"/>
  <c r="F62" i="1"/>
  <c r="H62" i="1"/>
  <c r="G62" i="1"/>
  <c r="D146" i="1"/>
  <c r="E145" i="1"/>
  <c r="D125" i="1"/>
  <c r="E124" i="1"/>
  <c r="D104" i="1"/>
  <c r="E103" i="1"/>
  <c r="D83" i="1"/>
  <c r="E82" i="1"/>
  <c r="D63" i="1"/>
  <c r="H146" i="1" l="1"/>
  <c r="F146" i="1"/>
  <c r="G146" i="1"/>
  <c r="G125" i="1"/>
  <c r="F125" i="1"/>
  <c r="H125" i="1"/>
  <c r="G104" i="1"/>
  <c r="F104" i="1"/>
  <c r="H104" i="1"/>
  <c r="F83" i="1"/>
  <c r="H83" i="1"/>
  <c r="G83" i="1"/>
  <c r="H63" i="1"/>
  <c r="E63" i="1"/>
  <c r="F63" i="1"/>
  <c r="G63" i="1"/>
  <c r="E146" i="1"/>
  <c r="D147" i="1"/>
  <c r="E125" i="1"/>
  <c r="D126" i="1"/>
  <c r="E104" i="1"/>
  <c r="D105" i="1"/>
  <c r="E83" i="1"/>
  <c r="D84" i="1"/>
  <c r="D64" i="1"/>
  <c r="F147" i="1" l="1"/>
  <c r="H147" i="1"/>
  <c r="G147" i="1"/>
  <c r="F126" i="1"/>
  <c r="G126" i="1"/>
  <c r="H126" i="1"/>
  <c r="H105" i="1"/>
  <c r="F105" i="1"/>
  <c r="G105" i="1"/>
  <c r="H84" i="1"/>
  <c r="F84" i="1"/>
  <c r="G84" i="1"/>
  <c r="F64" i="1"/>
  <c r="E64" i="1"/>
  <c r="H64" i="1"/>
  <c r="G64" i="1"/>
  <c r="D148" i="1"/>
  <c r="E147" i="1"/>
  <c r="D127" i="1"/>
  <c r="E126" i="1"/>
  <c r="D106" i="1"/>
  <c r="E105" i="1"/>
  <c r="D85" i="1"/>
  <c r="E84" i="1"/>
  <c r="D65" i="1"/>
  <c r="H148" i="1" l="1"/>
  <c r="F148" i="1"/>
  <c r="G148" i="1"/>
  <c r="G127" i="1"/>
  <c r="H127" i="1"/>
  <c r="F127" i="1"/>
  <c r="F106" i="1"/>
  <c r="G106" i="1"/>
  <c r="H106" i="1"/>
  <c r="H85" i="1"/>
  <c r="F85" i="1"/>
  <c r="G85" i="1"/>
  <c r="F65" i="1"/>
  <c r="E65" i="1"/>
  <c r="H65" i="1"/>
  <c r="G65" i="1"/>
  <c r="D149" i="1"/>
  <c r="E148" i="1"/>
  <c r="D128" i="1"/>
  <c r="E127" i="1"/>
  <c r="D107" i="1"/>
  <c r="E106" i="1"/>
  <c r="D86" i="1"/>
  <c r="E85" i="1"/>
  <c r="D66" i="1"/>
  <c r="H149" i="1" l="1"/>
  <c r="F149" i="1"/>
  <c r="G149" i="1"/>
  <c r="F128" i="1"/>
  <c r="H128" i="1"/>
  <c r="G128" i="1"/>
  <c r="F107" i="1"/>
  <c r="H107" i="1"/>
  <c r="G107" i="1"/>
  <c r="F86" i="1"/>
  <c r="H86" i="1"/>
  <c r="G86" i="1"/>
  <c r="E66" i="1"/>
  <c r="F66" i="1"/>
  <c r="H66" i="1"/>
  <c r="G66" i="1"/>
  <c r="D150" i="1"/>
  <c r="E149" i="1"/>
  <c r="D129" i="1"/>
  <c r="E128" i="1"/>
  <c r="D108" i="1"/>
  <c r="E107" i="1"/>
  <c r="D87" i="1"/>
  <c r="E86" i="1"/>
  <c r="H150" i="1" l="1"/>
  <c r="F150" i="1"/>
  <c r="G150" i="1"/>
  <c r="G129" i="1"/>
  <c r="H129" i="1"/>
  <c r="F129" i="1"/>
  <c r="G108" i="1"/>
  <c r="H108" i="1"/>
  <c r="F108" i="1"/>
  <c r="F87" i="1"/>
  <c r="H87" i="1"/>
  <c r="G87" i="1"/>
  <c r="E150" i="1"/>
  <c r="E129" i="1"/>
  <c r="E108" i="1"/>
  <c r="E87" i="1"/>
  <c r="D27" i="1" l="1"/>
  <c r="F27" i="1" l="1"/>
  <c r="H27" i="1"/>
  <c r="G27" i="1"/>
  <c r="E27" i="1"/>
  <c r="D28" i="1"/>
  <c r="F28" i="1" l="1"/>
  <c r="G28" i="1"/>
  <c r="H28" i="1"/>
  <c r="E28" i="1"/>
  <c r="D29" i="1"/>
  <c r="F29" i="1" l="1"/>
  <c r="G29" i="1"/>
  <c r="H29" i="1"/>
  <c r="E29" i="1"/>
  <c r="D30" i="1"/>
  <c r="F30" i="1" l="1"/>
  <c r="G30" i="1"/>
  <c r="H30" i="1"/>
  <c r="D31" i="1"/>
  <c r="E30" i="1"/>
  <c r="F31" i="1" l="1"/>
  <c r="G31" i="1"/>
  <c r="H31" i="1"/>
  <c r="D32" i="1"/>
  <c r="E31" i="1"/>
  <c r="F32" i="1" l="1"/>
  <c r="H32" i="1"/>
  <c r="G32" i="1"/>
  <c r="D33" i="1"/>
  <c r="E32" i="1"/>
  <c r="H33" i="1" l="1"/>
  <c r="F33" i="1"/>
  <c r="G33" i="1"/>
  <c r="D34" i="1"/>
  <c r="E33" i="1"/>
  <c r="F34" i="1" l="1"/>
  <c r="H34" i="1"/>
  <c r="G34" i="1"/>
  <c r="D35" i="1"/>
  <c r="E34" i="1"/>
  <c r="H35" i="1" l="1"/>
  <c r="F35" i="1"/>
  <c r="G35" i="1"/>
  <c r="D36" i="1"/>
  <c r="E35" i="1"/>
  <c r="F36" i="1" l="1"/>
  <c r="G36" i="1"/>
  <c r="H36" i="1"/>
  <c r="D37" i="1"/>
  <c r="E36" i="1"/>
  <c r="F37" i="1" l="1"/>
  <c r="H37" i="1"/>
  <c r="G37" i="1"/>
  <c r="D38" i="1"/>
  <c r="E37" i="1"/>
  <c r="F38" i="1" l="1"/>
  <c r="H38" i="1"/>
  <c r="G38" i="1"/>
  <c r="E38" i="1"/>
  <c r="D39" i="1"/>
  <c r="F39" i="1" l="1"/>
  <c r="G39" i="1"/>
  <c r="H39" i="1"/>
  <c r="E39" i="1"/>
  <c r="D40" i="1"/>
  <c r="F40" i="1" l="1"/>
  <c r="H40" i="1"/>
  <c r="G40" i="1"/>
  <c r="D41" i="1"/>
  <c r="E40" i="1"/>
  <c r="F41" i="1" l="1"/>
  <c r="H41" i="1"/>
  <c r="G41" i="1"/>
  <c r="D42" i="1"/>
  <c r="E41" i="1"/>
  <c r="F42" i="1" l="1"/>
  <c r="H42" i="1"/>
  <c r="G42" i="1"/>
  <c r="D43" i="1"/>
  <c r="E42" i="1"/>
  <c r="F43" i="1" l="1"/>
  <c r="G43" i="1"/>
  <c r="H43" i="1"/>
  <c r="E43" i="1"/>
  <c r="D44" i="1"/>
  <c r="F44" i="1" l="1"/>
  <c r="G44" i="1"/>
  <c r="H44" i="1"/>
  <c r="E44" i="1"/>
  <c r="D45" i="1"/>
  <c r="F45" i="1" l="1"/>
  <c r="G45" i="1"/>
  <c r="H45" i="1"/>
  <c r="E45" i="1"/>
</calcChain>
</file>

<file path=xl/sharedStrings.xml><?xml version="1.0" encoding="utf-8"?>
<sst xmlns="http://schemas.openxmlformats.org/spreadsheetml/2006/main" count="89" uniqueCount="13">
  <si>
    <t>campata</t>
  </si>
  <si>
    <t>M1</t>
  </si>
  <si>
    <t>M2</t>
  </si>
  <si>
    <t>q</t>
  </si>
  <si>
    <t>L</t>
  </si>
  <si>
    <t>V1</t>
  </si>
  <si>
    <t>M</t>
  </si>
  <si>
    <t>x cam</t>
  </si>
  <si>
    <t>x ass</t>
  </si>
  <si>
    <t xml:space="preserve">campata </t>
  </si>
  <si>
    <t>schema 1</t>
  </si>
  <si>
    <t>schema 2</t>
  </si>
  <si>
    <t>schema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</si>
</sst>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0099"/>
      <color rgb="FF00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 cap="rnd">
              <a:solidFill>
                <a:srgbClr val="000099"/>
              </a:solidFill>
              <a:round/>
            </a:ln>
            <a:effectLst/>
          </c:spPr>
          <c:marker>
            <c:symbol val="none"/>
          </c:marker>
          <c:xVal>
            <c:numRef>
              <c:f>Foglio1!$E$25:$E$152</c:f>
              <c:numCache>
                <c:formatCode>0.00</c:formatCode>
                <c:ptCount val="128"/>
                <c:pt idx="0" formatCode="General">
                  <c:v>0</c:v>
                </c:pt>
                <c:pt idx="1">
                  <c:v>0</c:v>
                </c:pt>
                <c:pt idx="2">
                  <c:v>0.215</c:v>
                </c:pt>
                <c:pt idx="3">
                  <c:v>0.43</c:v>
                </c:pt>
                <c:pt idx="4">
                  <c:v>0.64500000000000002</c:v>
                </c:pt>
                <c:pt idx="5">
                  <c:v>0.86</c:v>
                </c:pt>
                <c:pt idx="6">
                  <c:v>1.075</c:v>
                </c:pt>
                <c:pt idx="7">
                  <c:v>1.29</c:v>
                </c:pt>
                <c:pt idx="8">
                  <c:v>1.5050000000000001</c:v>
                </c:pt>
                <c:pt idx="9">
                  <c:v>1.7200000000000002</c:v>
                </c:pt>
                <c:pt idx="10">
                  <c:v>1.9350000000000003</c:v>
                </c:pt>
                <c:pt idx="11">
                  <c:v>2.1500000000000004</c:v>
                </c:pt>
                <c:pt idx="12">
                  <c:v>2.3650000000000002</c:v>
                </c:pt>
                <c:pt idx="13">
                  <c:v>2.58</c:v>
                </c:pt>
                <c:pt idx="14">
                  <c:v>2.7949999999999999</c:v>
                </c:pt>
                <c:pt idx="15">
                  <c:v>3.01</c:v>
                </c:pt>
                <c:pt idx="16">
                  <c:v>3.2249999999999996</c:v>
                </c:pt>
                <c:pt idx="17">
                  <c:v>3.4399999999999995</c:v>
                </c:pt>
                <c:pt idx="18">
                  <c:v>3.6549999999999994</c:v>
                </c:pt>
                <c:pt idx="19">
                  <c:v>3.8699999999999992</c:v>
                </c:pt>
                <c:pt idx="20">
                  <c:v>4.0849999999999991</c:v>
                </c:pt>
                <c:pt idx="21">
                  <c:v>4.3</c:v>
                </c:pt>
                <c:pt idx="22">
                  <c:v>4.3</c:v>
                </c:pt>
                <c:pt idx="23">
                  <c:v>4.5049999999999999</c:v>
                </c:pt>
                <c:pt idx="24">
                  <c:v>4.71</c:v>
                </c:pt>
                <c:pt idx="25">
                  <c:v>4.915</c:v>
                </c:pt>
                <c:pt idx="26">
                  <c:v>5.12</c:v>
                </c:pt>
                <c:pt idx="27">
                  <c:v>5.3249999999999993</c:v>
                </c:pt>
                <c:pt idx="28">
                  <c:v>5.5299999999999994</c:v>
                </c:pt>
                <c:pt idx="29">
                  <c:v>5.7349999999999994</c:v>
                </c:pt>
                <c:pt idx="30">
                  <c:v>5.9399999999999995</c:v>
                </c:pt>
                <c:pt idx="31">
                  <c:v>6.1449999999999996</c:v>
                </c:pt>
                <c:pt idx="32">
                  <c:v>6.35</c:v>
                </c:pt>
                <c:pt idx="33">
                  <c:v>6.5549999999999997</c:v>
                </c:pt>
                <c:pt idx="34">
                  <c:v>6.76</c:v>
                </c:pt>
                <c:pt idx="35">
                  <c:v>6.9649999999999999</c:v>
                </c:pt>
                <c:pt idx="36">
                  <c:v>7.17</c:v>
                </c:pt>
                <c:pt idx="37">
                  <c:v>7.375</c:v>
                </c:pt>
                <c:pt idx="38">
                  <c:v>7.58</c:v>
                </c:pt>
                <c:pt idx="39">
                  <c:v>7.7850000000000001</c:v>
                </c:pt>
                <c:pt idx="40">
                  <c:v>7.99</c:v>
                </c:pt>
                <c:pt idx="41">
                  <c:v>8.1950000000000003</c:v>
                </c:pt>
                <c:pt idx="42">
                  <c:v>8.3999999999999986</c:v>
                </c:pt>
                <c:pt idx="43">
                  <c:v>8.3999999999999986</c:v>
                </c:pt>
                <c:pt idx="44">
                  <c:v>8.5849999999999991</c:v>
                </c:pt>
                <c:pt idx="45">
                  <c:v>8.7699999999999978</c:v>
                </c:pt>
                <c:pt idx="46">
                  <c:v>8.9549999999999983</c:v>
                </c:pt>
                <c:pt idx="47">
                  <c:v>9.1399999999999988</c:v>
                </c:pt>
                <c:pt idx="48">
                  <c:v>9.3249999999999993</c:v>
                </c:pt>
                <c:pt idx="49">
                  <c:v>9.509999999999998</c:v>
                </c:pt>
                <c:pt idx="50">
                  <c:v>9.6949999999999985</c:v>
                </c:pt>
                <c:pt idx="51">
                  <c:v>9.879999999999999</c:v>
                </c:pt>
                <c:pt idx="52">
                  <c:v>10.065</c:v>
                </c:pt>
                <c:pt idx="53">
                  <c:v>10.249999999999998</c:v>
                </c:pt>
                <c:pt idx="54">
                  <c:v>10.434999999999999</c:v>
                </c:pt>
                <c:pt idx="55">
                  <c:v>10.62</c:v>
                </c:pt>
                <c:pt idx="56">
                  <c:v>10.805</c:v>
                </c:pt>
                <c:pt idx="57">
                  <c:v>10.989999999999998</c:v>
                </c:pt>
                <c:pt idx="58">
                  <c:v>11.174999999999999</c:v>
                </c:pt>
                <c:pt idx="59">
                  <c:v>11.36</c:v>
                </c:pt>
                <c:pt idx="60">
                  <c:v>11.544999999999998</c:v>
                </c:pt>
                <c:pt idx="61">
                  <c:v>11.729999999999999</c:v>
                </c:pt>
                <c:pt idx="62">
                  <c:v>11.914999999999999</c:v>
                </c:pt>
                <c:pt idx="63">
                  <c:v>12.099999999999998</c:v>
                </c:pt>
                <c:pt idx="64">
                  <c:v>12.099999999999998</c:v>
                </c:pt>
                <c:pt idx="65">
                  <c:v>12.279999999999998</c:v>
                </c:pt>
                <c:pt idx="66">
                  <c:v>12.459999999999997</c:v>
                </c:pt>
                <c:pt idx="67">
                  <c:v>12.639999999999997</c:v>
                </c:pt>
                <c:pt idx="68">
                  <c:v>12.819999999999999</c:v>
                </c:pt>
                <c:pt idx="69">
                  <c:v>12.999999999999998</c:v>
                </c:pt>
                <c:pt idx="70">
                  <c:v>13.179999999999998</c:v>
                </c:pt>
                <c:pt idx="71">
                  <c:v>13.359999999999998</c:v>
                </c:pt>
                <c:pt idx="72">
                  <c:v>13.539999999999997</c:v>
                </c:pt>
                <c:pt idx="73">
                  <c:v>13.719999999999997</c:v>
                </c:pt>
                <c:pt idx="74">
                  <c:v>13.899999999999997</c:v>
                </c:pt>
                <c:pt idx="75">
                  <c:v>14.079999999999998</c:v>
                </c:pt>
                <c:pt idx="76">
                  <c:v>14.259999999999998</c:v>
                </c:pt>
                <c:pt idx="77">
                  <c:v>14.439999999999998</c:v>
                </c:pt>
                <c:pt idx="78">
                  <c:v>14.619999999999997</c:v>
                </c:pt>
                <c:pt idx="79">
                  <c:v>14.799999999999997</c:v>
                </c:pt>
                <c:pt idx="80">
                  <c:v>14.979999999999999</c:v>
                </c:pt>
                <c:pt idx="81">
                  <c:v>15.159999999999998</c:v>
                </c:pt>
                <c:pt idx="82">
                  <c:v>15.339999999999998</c:v>
                </c:pt>
                <c:pt idx="83">
                  <c:v>15.52</c:v>
                </c:pt>
                <c:pt idx="84">
                  <c:v>15.699999999999998</c:v>
                </c:pt>
                <c:pt idx="85">
                  <c:v>15.699999999999998</c:v>
                </c:pt>
                <c:pt idx="86">
                  <c:v>15.699999999999998</c:v>
                </c:pt>
                <c:pt idx="87">
                  <c:v>15.699999999999998</c:v>
                </c:pt>
                <c:pt idx="88">
                  <c:v>15.699999999999998</c:v>
                </c:pt>
                <c:pt idx="89">
                  <c:v>15.699999999999998</c:v>
                </c:pt>
                <c:pt idx="90">
                  <c:v>15.699999999999998</c:v>
                </c:pt>
                <c:pt idx="91">
                  <c:v>15.699999999999998</c:v>
                </c:pt>
                <c:pt idx="92">
                  <c:v>15.699999999999998</c:v>
                </c:pt>
                <c:pt idx="93">
                  <c:v>15.699999999999998</c:v>
                </c:pt>
                <c:pt idx="94">
                  <c:v>15.699999999999998</c:v>
                </c:pt>
                <c:pt idx="95">
                  <c:v>15.699999999999998</c:v>
                </c:pt>
                <c:pt idx="96">
                  <c:v>15.699999999999998</c:v>
                </c:pt>
                <c:pt idx="97">
                  <c:v>15.699999999999998</c:v>
                </c:pt>
                <c:pt idx="98">
                  <c:v>15.699999999999998</c:v>
                </c:pt>
                <c:pt idx="99">
                  <c:v>15.699999999999998</c:v>
                </c:pt>
                <c:pt idx="100">
                  <c:v>15.699999999999998</c:v>
                </c:pt>
                <c:pt idx="101">
                  <c:v>15.699999999999998</c:v>
                </c:pt>
                <c:pt idx="102">
                  <c:v>15.699999999999998</c:v>
                </c:pt>
                <c:pt idx="103">
                  <c:v>15.699999999999998</c:v>
                </c:pt>
                <c:pt idx="104">
                  <c:v>15.699999999999998</c:v>
                </c:pt>
                <c:pt idx="105">
                  <c:v>15.699999999999998</c:v>
                </c:pt>
                <c:pt idx="106">
                  <c:v>15.699999999999998</c:v>
                </c:pt>
                <c:pt idx="107">
                  <c:v>15.699999999999998</c:v>
                </c:pt>
                <c:pt idx="108">
                  <c:v>15.699999999999998</c:v>
                </c:pt>
                <c:pt idx="109">
                  <c:v>15.699999999999998</c:v>
                </c:pt>
                <c:pt idx="110">
                  <c:v>15.699999999999998</c:v>
                </c:pt>
                <c:pt idx="111">
                  <c:v>15.699999999999998</c:v>
                </c:pt>
                <c:pt idx="112">
                  <c:v>15.699999999999998</c:v>
                </c:pt>
                <c:pt idx="113">
                  <c:v>15.699999999999998</c:v>
                </c:pt>
                <c:pt idx="114">
                  <c:v>15.699999999999998</c:v>
                </c:pt>
                <c:pt idx="115">
                  <c:v>15.699999999999998</c:v>
                </c:pt>
                <c:pt idx="116">
                  <c:v>15.699999999999998</c:v>
                </c:pt>
                <c:pt idx="117">
                  <c:v>15.699999999999998</c:v>
                </c:pt>
                <c:pt idx="118">
                  <c:v>15.699999999999998</c:v>
                </c:pt>
                <c:pt idx="119">
                  <c:v>15.699999999999998</c:v>
                </c:pt>
                <c:pt idx="120">
                  <c:v>15.699999999999998</c:v>
                </c:pt>
                <c:pt idx="121">
                  <c:v>15.699999999999998</c:v>
                </c:pt>
                <c:pt idx="122">
                  <c:v>15.699999999999998</c:v>
                </c:pt>
                <c:pt idx="123">
                  <c:v>15.699999999999998</c:v>
                </c:pt>
                <c:pt idx="124">
                  <c:v>15.699999999999998</c:v>
                </c:pt>
                <c:pt idx="125">
                  <c:v>15.699999999999998</c:v>
                </c:pt>
                <c:pt idx="126">
                  <c:v>15.699999999999998</c:v>
                </c:pt>
                <c:pt idx="127">
                  <c:v>15.699999999999998</c:v>
                </c:pt>
              </c:numCache>
            </c:numRef>
          </c:xVal>
          <c:yVal>
            <c:numRef>
              <c:f>Foglio1!$F$25:$F$152</c:f>
              <c:numCache>
                <c:formatCode>0.0</c:formatCode>
                <c:ptCount val="128"/>
                <c:pt idx="0" formatCode="General">
                  <c:v>0</c:v>
                </c:pt>
                <c:pt idx="1">
                  <c:v>-51.31</c:v>
                </c:pt>
                <c:pt idx="2">
                  <c:v>-28.621296750000006</c:v>
                </c:pt>
                <c:pt idx="3">
                  <c:v>-8.542457000000006</c:v>
                </c:pt>
                <c:pt idx="4">
                  <c:v>8.9265192499999895</c:v>
                </c:pt>
                <c:pt idx="5">
                  <c:v>23.785631999999989</c:v>
                </c:pt>
                <c:pt idx="6">
                  <c:v>36.034881249999991</c:v>
                </c:pt>
                <c:pt idx="7">
                  <c:v>45.674266999999979</c:v>
                </c:pt>
                <c:pt idx="8">
                  <c:v>52.703789249999978</c:v>
                </c:pt>
                <c:pt idx="9">
                  <c:v>57.123447999999996</c:v>
                </c:pt>
                <c:pt idx="10">
                  <c:v>58.93324324999999</c:v>
                </c:pt>
                <c:pt idx="11">
                  <c:v>58.133174999999994</c:v>
                </c:pt>
                <c:pt idx="12">
                  <c:v>54.723243249999939</c:v>
                </c:pt>
                <c:pt idx="13">
                  <c:v>48.703447999999952</c:v>
                </c:pt>
                <c:pt idx="14">
                  <c:v>40.073789249999976</c:v>
                </c:pt>
                <c:pt idx="15">
                  <c:v>28.834266999999983</c:v>
                </c:pt>
                <c:pt idx="16">
                  <c:v>14.984881249999944</c:v>
                </c:pt>
                <c:pt idx="17">
                  <c:v>-1.4743680000000268</c:v>
                </c:pt>
                <c:pt idx="18">
                  <c:v>-20.543480750000015</c:v>
                </c:pt>
                <c:pt idx="19">
                  <c:v>-42.222456999999963</c:v>
                </c:pt>
                <c:pt idx="20">
                  <c:v>-66.511296749999872</c:v>
                </c:pt>
                <c:pt idx="21">
                  <c:v>-93.409999999999968</c:v>
                </c:pt>
                <c:pt idx="22">
                  <c:v>-81.86</c:v>
                </c:pt>
                <c:pt idx="23">
                  <c:v>-59.05805075</c:v>
                </c:pt>
                <c:pt idx="24">
                  <c:v>-38.628833000000007</c:v>
                </c:pt>
                <c:pt idx="25">
                  <c:v>-20.572346750000015</c:v>
                </c:pt>
                <c:pt idx="26">
                  <c:v>-4.8885920000000098</c:v>
                </c:pt>
                <c:pt idx="27">
                  <c:v>8.4224312499999741</c:v>
                </c:pt>
                <c:pt idx="28">
                  <c:v>19.360722999999972</c:v>
                </c:pt>
                <c:pt idx="29">
                  <c:v>27.926283249999997</c:v>
                </c:pt>
                <c:pt idx="30">
                  <c:v>34.119111999999987</c:v>
                </c:pt>
                <c:pt idx="31">
                  <c:v>37.939209249999962</c:v>
                </c:pt>
                <c:pt idx="32">
                  <c:v>39.386574999999951</c:v>
                </c:pt>
                <c:pt idx="33">
                  <c:v>38.461209249999939</c:v>
                </c:pt>
                <c:pt idx="34">
                  <c:v>35.163111999999927</c:v>
                </c:pt>
                <c:pt idx="35">
                  <c:v>29.492283249999929</c:v>
                </c:pt>
                <c:pt idx="36">
                  <c:v>21.448722999999944</c:v>
                </c:pt>
                <c:pt idx="37">
                  <c:v>11.032431249999945</c:v>
                </c:pt>
                <c:pt idx="38">
                  <c:v>-1.7565920000001256</c:v>
                </c:pt>
                <c:pt idx="39">
                  <c:v>-16.918346750000126</c:v>
                </c:pt>
                <c:pt idx="40">
                  <c:v>-34.452833000000169</c:v>
                </c:pt>
                <c:pt idx="41">
                  <c:v>-54.360050750000141</c:v>
                </c:pt>
                <c:pt idx="42">
                  <c:v>-76.6400000000001</c:v>
                </c:pt>
                <c:pt idx="43">
                  <c:v>-66.02</c:v>
                </c:pt>
                <c:pt idx="44">
                  <c:v>-47.572236749999995</c:v>
                </c:pt>
                <c:pt idx="45">
                  <c:v>-31.056816999999992</c:v>
                </c:pt>
                <c:pt idx="46">
                  <c:v>-16.473740749999997</c:v>
                </c:pt>
                <c:pt idx="47">
                  <c:v>-3.8230079999999873</c:v>
                </c:pt>
                <c:pt idx="48">
                  <c:v>6.8953812500000176</c:v>
                </c:pt>
                <c:pt idx="49">
                  <c:v>15.681427000000014</c:v>
                </c:pt>
                <c:pt idx="50">
                  <c:v>22.535129250000026</c:v>
                </c:pt>
                <c:pt idx="51">
                  <c:v>27.456488000000029</c:v>
                </c:pt>
                <c:pt idx="52">
                  <c:v>30.44550325000003</c:v>
                </c:pt>
                <c:pt idx="53">
                  <c:v>31.502175000000022</c:v>
                </c:pt>
                <c:pt idx="54">
                  <c:v>30.626503250000027</c:v>
                </c:pt>
                <c:pt idx="55">
                  <c:v>27.818488000000002</c:v>
                </c:pt>
                <c:pt idx="56">
                  <c:v>23.078129250000018</c:v>
                </c:pt>
                <c:pt idx="57">
                  <c:v>16.405427000000032</c:v>
                </c:pt>
                <c:pt idx="58">
                  <c:v>7.8003812500000151</c:v>
                </c:pt>
                <c:pt idx="59">
                  <c:v>-2.7370079999999746</c:v>
                </c:pt>
                <c:pt idx="60">
                  <c:v>-15.206740749999994</c:v>
                </c:pt>
                <c:pt idx="61">
                  <c:v>-29.608816999999988</c:v>
                </c:pt>
                <c:pt idx="62">
                  <c:v>-45.94323675000004</c:v>
                </c:pt>
                <c:pt idx="63">
                  <c:v>-64.20999999999998</c:v>
                </c:pt>
                <c:pt idx="64">
                  <c:v>-62.95</c:v>
                </c:pt>
                <c:pt idx="65">
                  <c:v>-44.226611999999996</c:v>
                </c:pt>
                <c:pt idx="66">
                  <c:v>-27.332528000000003</c:v>
                </c:pt>
                <c:pt idx="67">
                  <c:v>-12.267747999999999</c:v>
                </c:pt>
                <c:pt idx="68">
                  <c:v>0.96772799999999926</c:v>
                </c:pt>
                <c:pt idx="69">
                  <c:v>12.373899999999992</c:v>
                </c:pt>
                <c:pt idx="70">
                  <c:v>21.950768000000004</c:v>
                </c:pt>
                <c:pt idx="71">
                  <c:v>29.698331999999994</c:v>
                </c:pt>
                <c:pt idx="72">
                  <c:v>35.616591999999997</c:v>
                </c:pt>
                <c:pt idx="73">
                  <c:v>39.705547999999993</c:v>
                </c:pt>
                <c:pt idx="74">
                  <c:v>41.96520000000001</c:v>
                </c:pt>
                <c:pt idx="75">
                  <c:v>42.395548000000005</c:v>
                </c:pt>
                <c:pt idx="76">
                  <c:v>40.996592000000049</c:v>
                </c:pt>
                <c:pt idx="77">
                  <c:v>37.768332000000015</c:v>
                </c:pt>
                <c:pt idx="78">
                  <c:v>32.71076800000003</c:v>
                </c:pt>
                <c:pt idx="79">
                  <c:v>25.823900000000009</c:v>
                </c:pt>
                <c:pt idx="80">
                  <c:v>17.107728000000037</c:v>
                </c:pt>
                <c:pt idx="81">
                  <c:v>6.562251999999944</c:v>
                </c:pt>
                <c:pt idx="82">
                  <c:v>-5.8125279999999862</c:v>
                </c:pt>
                <c:pt idx="83">
                  <c:v>-20.016612000000066</c:v>
                </c:pt>
                <c:pt idx="84">
                  <c:v>-36.050000000000011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 formatCode="General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 w="0" cap="rnd">
              <a:solidFill>
                <a:srgbClr val="006600"/>
              </a:solidFill>
              <a:round/>
            </a:ln>
            <a:effectLst/>
          </c:spPr>
          <c:marker>
            <c:symbol val="none"/>
          </c:marker>
          <c:xVal>
            <c:numRef>
              <c:f>Foglio1!$E$25:$E$152</c:f>
              <c:numCache>
                <c:formatCode>0.00</c:formatCode>
                <c:ptCount val="128"/>
                <c:pt idx="0" formatCode="General">
                  <c:v>0</c:v>
                </c:pt>
                <c:pt idx="1">
                  <c:v>0</c:v>
                </c:pt>
                <c:pt idx="2">
                  <c:v>0.215</c:v>
                </c:pt>
                <c:pt idx="3">
                  <c:v>0.43</c:v>
                </c:pt>
                <c:pt idx="4">
                  <c:v>0.64500000000000002</c:v>
                </c:pt>
                <c:pt idx="5">
                  <c:v>0.86</c:v>
                </c:pt>
                <c:pt idx="6">
                  <c:v>1.075</c:v>
                </c:pt>
                <c:pt idx="7">
                  <c:v>1.29</c:v>
                </c:pt>
                <c:pt idx="8">
                  <c:v>1.5050000000000001</c:v>
                </c:pt>
                <c:pt idx="9">
                  <c:v>1.7200000000000002</c:v>
                </c:pt>
                <c:pt idx="10">
                  <c:v>1.9350000000000003</c:v>
                </c:pt>
                <c:pt idx="11">
                  <c:v>2.1500000000000004</c:v>
                </c:pt>
                <c:pt idx="12">
                  <c:v>2.3650000000000002</c:v>
                </c:pt>
                <c:pt idx="13">
                  <c:v>2.58</c:v>
                </c:pt>
                <c:pt idx="14">
                  <c:v>2.7949999999999999</c:v>
                </c:pt>
                <c:pt idx="15">
                  <c:v>3.01</c:v>
                </c:pt>
                <c:pt idx="16">
                  <c:v>3.2249999999999996</c:v>
                </c:pt>
                <c:pt idx="17">
                  <c:v>3.4399999999999995</c:v>
                </c:pt>
                <c:pt idx="18">
                  <c:v>3.6549999999999994</c:v>
                </c:pt>
                <c:pt idx="19">
                  <c:v>3.8699999999999992</c:v>
                </c:pt>
                <c:pt idx="20">
                  <c:v>4.0849999999999991</c:v>
                </c:pt>
                <c:pt idx="21">
                  <c:v>4.3</c:v>
                </c:pt>
                <c:pt idx="22">
                  <c:v>4.3</c:v>
                </c:pt>
                <c:pt idx="23">
                  <c:v>4.5049999999999999</c:v>
                </c:pt>
                <c:pt idx="24">
                  <c:v>4.71</c:v>
                </c:pt>
                <c:pt idx="25">
                  <c:v>4.915</c:v>
                </c:pt>
                <c:pt idx="26">
                  <c:v>5.12</c:v>
                </c:pt>
                <c:pt idx="27">
                  <c:v>5.3249999999999993</c:v>
                </c:pt>
                <c:pt idx="28">
                  <c:v>5.5299999999999994</c:v>
                </c:pt>
                <c:pt idx="29">
                  <c:v>5.7349999999999994</c:v>
                </c:pt>
                <c:pt idx="30">
                  <c:v>5.9399999999999995</c:v>
                </c:pt>
                <c:pt idx="31">
                  <c:v>6.1449999999999996</c:v>
                </c:pt>
                <c:pt idx="32">
                  <c:v>6.35</c:v>
                </c:pt>
                <c:pt idx="33">
                  <c:v>6.5549999999999997</c:v>
                </c:pt>
                <c:pt idx="34">
                  <c:v>6.76</c:v>
                </c:pt>
                <c:pt idx="35">
                  <c:v>6.9649999999999999</c:v>
                </c:pt>
                <c:pt idx="36">
                  <c:v>7.17</c:v>
                </c:pt>
                <c:pt idx="37">
                  <c:v>7.375</c:v>
                </c:pt>
                <c:pt idx="38">
                  <c:v>7.58</c:v>
                </c:pt>
                <c:pt idx="39">
                  <c:v>7.7850000000000001</c:v>
                </c:pt>
                <c:pt idx="40">
                  <c:v>7.99</c:v>
                </c:pt>
                <c:pt idx="41">
                  <c:v>8.1950000000000003</c:v>
                </c:pt>
                <c:pt idx="42">
                  <c:v>8.3999999999999986</c:v>
                </c:pt>
                <c:pt idx="43">
                  <c:v>8.3999999999999986</c:v>
                </c:pt>
                <c:pt idx="44">
                  <c:v>8.5849999999999991</c:v>
                </c:pt>
                <c:pt idx="45">
                  <c:v>8.7699999999999978</c:v>
                </c:pt>
                <c:pt idx="46">
                  <c:v>8.9549999999999983</c:v>
                </c:pt>
                <c:pt idx="47">
                  <c:v>9.1399999999999988</c:v>
                </c:pt>
                <c:pt idx="48">
                  <c:v>9.3249999999999993</c:v>
                </c:pt>
                <c:pt idx="49">
                  <c:v>9.509999999999998</c:v>
                </c:pt>
                <c:pt idx="50">
                  <c:v>9.6949999999999985</c:v>
                </c:pt>
                <c:pt idx="51">
                  <c:v>9.879999999999999</c:v>
                </c:pt>
                <c:pt idx="52">
                  <c:v>10.065</c:v>
                </c:pt>
                <c:pt idx="53">
                  <c:v>10.249999999999998</c:v>
                </c:pt>
                <c:pt idx="54">
                  <c:v>10.434999999999999</c:v>
                </c:pt>
                <c:pt idx="55">
                  <c:v>10.62</c:v>
                </c:pt>
                <c:pt idx="56">
                  <c:v>10.805</c:v>
                </c:pt>
                <c:pt idx="57">
                  <c:v>10.989999999999998</c:v>
                </c:pt>
                <c:pt idx="58">
                  <c:v>11.174999999999999</c:v>
                </c:pt>
                <c:pt idx="59">
                  <c:v>11.36</c:v>
                </c:pt>
                <c:pt idx="60">
                  <c:v>11.544999999999998</c:v>
                </c:pt>
                <c:pt idx="61">
                  <c:v>11.729999999999999</c:v>
                </c:pt>
                <c:pt idx="62">
                  <c:v>11.914999999999999</c:v>
                </c:pt>
                <c:pt idx="63">
                  <c:v>12.099999999999998</c:v>
                </c:pt>
                <c:pt idx="64">
                  <c:v>12.099999999999998</c:v>
                </c:pt>
                <c:pt idx="65">
                  <c:v>12.279999999999998</c:v>
                </c:pt>
                <c:pt idx="66">
                  <c:v>12.459999999999997</c:v>
                </c:pt>
                <c:pt idx="67">
                  <c:v>12.639999999999997</c:v>
                </c:pt>
                <c:pt idx="68">
                  <c:v>12.819999999999999</c:v>
                </c:pt>
                <c:pt idx="69">
                  <c:v>12.999999999999998</c:v>
                </c:pt>
                <c:pt idx="70">
                  <c:v>13.179999999999998</c:v>
                </c:pt>
                <c:pt idx="71">
                  <c:v>13.359999999999998</c:v>
                </c:pt>
                <c:pt idx="72">
                  <c:v>13.539999999999997</c:v>
                </c:pt>
                <c:pt idx="73">
                  <c:v>13.719999999999997</c:v>
                </c:pt>
                <c:pt idx="74">
                  <c:v>13.899999999999997</c:v>
                </c:pt>
                <c:pt idx="75">
                  <c:v>14.079999999999998</c:v>
                </c:pt>
                <c:pt idx="76">
                  <c:v>14.259999999999998</c:v>
                </c:pt>
                <c:pt idx="77">
                  <c:v>14.439999999999998</c:v>
                </c:pt>
                <c:pt idx="78">
                  <c:v>14.619999999999997</c:v>
                </c:pt>
                <c:pt idx="79">
                  <c:v>14.799999999999997</c:v>
                </c:pt>
                <c:pt idx="80">
                  <c:v>14.979999999999999</c:v>
                </c:pt>
                <c:pt idx="81">
                  <c:v>15.159999999999998</c:v>
                </c:pt>
                <c:pt idx="82">
                  <c:v>15.339999999999998</c:v>
                </c:pt>
                <c:pt idx="83">
                  <c:v>15.52</c:v>
                </c:pt>
                <c:pt idx="84">
                  <c:v>15.699999999999998</c:v>
                </c:pt>
                <c:pt idx="85">
                  <c:v>15.699999999999998</c:v>
                </c:pt>
                <c:pt idx="86">
                  <c:v>15.699999999999998</c:v>
                </c:pt>
                <c:pt idx="87">
                  <c:v>15.699999999999998</c:v>
                </c:pt>
                <c:pt idx="88">
                  <c:v>15.699999999999998</c:v>
                </c:pt>
                <c:pt idx="89">
                  <c:v>15.699999999999998</c:v>
                </c:pt>
                <c:pt idx="90">
                  <c:v>15.699999999999998</c:v>
                </c:pt>
                <c:pt idx="91">
                  <c:v>15.699999999999998</c:v>
                </c:pt>
                <c:pt idx="92">
                  <c:v>15.699999999999998</c:v>
                </c:pt>
                <c:pt idx="93">
                  <c:v>15.699999999999998</c:v>
                </c:pt>
                <c:pt idx="94">
                  <c:v>15.699999999999998</c:v>
                </c:pt>
                <c:pt idx="95">
                  <c:v>15.699999999999998</c:v>
                </c:pt>
                <c:pt idx="96">
                  <c:v>15.699999999999998</c:v>
                </c:pt>
                <c:pt idx="97">
                  <c:v>15.699999999999998</c:v>
                </c:pt>
                <c:pt idx="98">
                  <c:v>15.699999999999998</c:v>
                </c:pt>
                <c:pt idx="99">
                  <c:v>15.699999999999998</c:v>
                </c:pt>
                <c:pt idx="100">
                  <c:v>15.699999999999998</c:v>
                </c:pt>
                <c:pt idx="101">
                  <c:v>15.699999999999998</c:v>
                </c:pt>
                <c:pt idx="102">
                  <c:v>15.699999999999998</c:v>
                </c:pt>
                <c:pt idx="103">
                  <c:v>15.699999999999998</c:v>
                </c:pt>
                <c:pt idx="104">
                  <c:v>15.699999999999998</c:v>
                </c:pt>
                <c:pt idx="105">
                  <c:v>15.699999999999998</c:v>
                </c:pt>
                <c:pt idx="106">
                  <c:v>15.699999999999998</c:v>
                </c:pt>
                <c:pt idx="107">
                  <c:v>15.699999999999998</c:v>
                </c:pt>
                <c:pt idx="108">
                  <c:v>15.699999999999998</c:v>
                </c:pt>
                <c:pt idx="109">
                  <c:v>15.699999999999998</c:v>
                </c:pt>
                <c:pt idx="110">
                  <c:v>15.699999999999998</c:v>
                </c:pt>
                <c:pt idx="111">
                  <c:v>15.699999999999998</c:v>
                </c:pt>
                <c:pt idx="112">
                  <c:v>15.699999999999998</c:v>
                </c:pt>
                <c:pt idx="113">
                  <c:v>15.699999999999998</c:v>
                </c:pt>
                <c:pt idx="114">
                  <c:v>15.699999999999998</c:v>
                </c:pt>
                <c:pt idx="115">
                  <c:v>15.699999999999998</c:v>
                </c:pt>
                <c:pt idx="116">
                  <c:v>15.699999999999998</c:v>
                </c:pt>
                <c:pt idx="117">
                  <c:v>15.699999999999998</c:v>
                </c:pt>
                <c:pt idx="118">
                  <c:v>15.699999999999998</c:v>
                </c:pt>
                <c:pt idx="119">
                  <c:v>15.699999999999998</c:v>
                </c:pt>
                <c:pt idx="120">
                  <c:v>15.699999999999998</c:v>
                </c:pt>
                <c:pt idx="121">
                  <c:v>15.699999999999998</c:v>
                </c:pt>
                <c:pt idx="122">
                  <c:v>15.699999999999998</c:v>
                </c:pt>
                <c:pt idx="123">
                  <c:v>15.699999999999998</c:v>
                </c:pt>
                <c:pt idx="124">
                  <c:v>15.699999999999998</c:v>
                </c:pt>
                <c:pt idx="125">
                  <c:v>15.699999999999998</c:v>
                </c:pt>
                <c:pt idx="126">
                  <c:v>15.699999999999998</c:v>
                </c:pt>
                <c:pt idx="127">
                  <c:v>15.699999999999998</c:v>
                </c:pt>
              </c:numCache>
            </c:numRef>
          </c:xVal>
          <c:yVal>
            <c:numRef>
              <c:f>Foglio1!$G$25:$G$152</c:f>
              <c:numCache>
                <c:formatCode>0.0</c:formatCode>
                <c:ptCount val="128"/>
                <c:pt idx="0" formatCode="General">
                  <c:v>0</c:v>
                </c:pt>
                <c:pt idx="1">
                  <c:v>83.88</c:v>
                </c:pt>
                <c:pt idx="2">
                  <c:v>84.485064750000006</c:v>
                </c:pt>
                <c:pt idx="3">
                  <c:v>83.528648999999987</c:v>
                </c:pt>
                <c:pt idx="4">
                  <c:v>81.010752749999995</c:v>
                </c:pt>
                <c:pt idx="5">
                  <c:v>76.931375999999986</c:v>
                </c:pt>
                <c:pt idx="6">
                  <c:v>71.29051874999999</c:v>
                </c:pt>
                <c:pt idx="7">
                  <c:v>64.088180999999977</c:v>
                </c:pt>
                <c:pt idx="8">
                  <c:v>55.324362749999977</c:v>
                </c:pt>
                <c:pt idx="9">
                  <c:v>44.999063999999969</c:v>
                </c:pt>
                <c:pt idx="10">
                  <c:v>33.112284749999965</c:v>
                </c:pt>
                <c:pt idx="11">
                  <c:v>19.664024999999953</c:v>
                </c:pt>
                <c:pt idx="12">
                  <c:v>4.6542847499999596</c:v>
                </c:pt>
                <c:pt idx="13">
                  <c:v>-11.916936000000049</c:v>
                </c:pt>
                <c:pt idx="14">
                  <c:v>-30.049637250000018</c:v>
                </c:pt>
                <c:pt idx="15">
                  <c:v>-49.743819000000016</c:v>
                </c:pt>
                <c:pt idx="16">
                  <c:v>-70.999481250000017</c:v>
                </c:pt>
                <c:pt idx="17">
                  <c:v>-93.81662399999999</c:v>
                </c:pt>
                <c:pt idx="18">
                  <c:v>-118.19524724999997</c:v>
                </c:pt>
                <c:pt idx="19">
                  <c:v>-144.13535099999996</c:v>
                </c:pt>
                <c:pt idx="20">
                  <c:v>-171.63693524999994</c:v>
                </c:pt>
                <c:pt idx="21">
                  <c:v>-200.70000000000002</c:v>
                </c:pt>
                <c:pt idx="22">
                  <c:v>134.38</c:v>
                </c:pt>
                <c:pt idx="23">
                  <c:v>129.574180625</c:v>
                </c:pt>
                <c:pt idx="24">
                  <c:v>123.40044749999998</c:v>
                </c:pt>
                <c:pt idx="25">
                  <c:v>115.85880062499999</c:v>
                </c:pt>
                <c:pt idx="26">
                  <c:v>106.94923999999999</c:v>
                </c:pt>
                <c:pt idx="27">
                  <c:v>96.671765624999978</c:v>
                </c:pt>
                <c:pt idx="28">
                  <c:v>85.026377499999981</c:v>
                </c:pt>
                <c:pt idx="29">
                  <c:v>72.013075624999971</c:v>
                </c:pt>
                <c:pt idx="30">
                  <c:v>57.631859999999975</c:v>
                </c:pt>
                <c:pt idx="31">
                  <c:v>41.882730624999951</c:v>
                </c:pt>
                <c:pt idx="32">
                  <c:v>24.765687499999942</c:v>
                </c:pt>
                <c:pt idx="33">
                  <c:v>6.2807306249999186</c:v>
                </c:pt>
                <c:pt idx="34">
                  <c:v>-13.572140000000076</c:v>
                </c:pt>
                <c:pt idx="35">
                  <c:v>-34.792924375000098</c:v>
                </c:pt>
                <c:pt idx="36">
                  <c:v>-57.381622500000105</c:v>
                </c:pt>
                <c:pt idx="37">
                  <c:v>-81.338234375000113</c:v>
                </c:pt>
                <c:pt idx="38">
                  <c:v>-106.66276000000013</c:v>
                </c:pt>
                <c:pt idx="39">
                  <c:v>-133.35519937500015</c:v>
                </c:pt>
                <c:pt idx="40">
                  <c:v>-161.41555250000016</c:v>
                </c:pt>
                <c:pt idx="41">
                  <c:v>-190.84381937500018</c:v>
                </c:pt>
                <c:pt idx="42">
                  <c:v>-221.64000000000004</c:v>
                </c:pt>
                <c:pt idx="43">
                  <c:v>150.66999999999999</c:v>
                </c:pt>
                <c:pt idx="44">
                  <c:v>142.59964475000001</c:v>
                </c:pt>
                <c:pt idx="45">
                  <c:v>133.37316899999999</c:v>
                </c:pt>
                <c:pt idx="46">
                  <c:v>122.99057275000001</c:v>
                </c:pt>
                <c:pt idx="47">
                  <c:v>111.45185599999999</c:v>
                </c:pt>
                <c:pt idx="48">
                  <c:v>98.757018749999986</c:v>
                </c:pt>
                <c:pt idx="49">
                  <c:v>84.906060999999994</c:v>
                </c:pt>
                <c:pt idx="50">
                  <c:v>69.898982749999988</c:v>
                </c:pt>
                <c:pt idx="51">
                  <c:v>53.735783999999981</c:v>
                </c:pt>
                <c:pt idx="52">
                  <c:v>36.416464749999982</c:v>
                </c:pt>
                <c:pt idx="53">
                  <c:v>17.941024999999982</c:v>
                </c:pt>
                <c:pt idx="54">
                  <c:v>-1.6905352500000106</c:v>
                </c:pt>
                <c:pt idx="55">
                  <c:v>-22.478216000000018</c:v>
                </c:pt>
                <c:pt idx="56">
                  <c:v>-44.422017250000025</c:v>
                </c:pt>
                <c:pt idx="57">
                  <c:v>-67.521939000000032</c:v>
                </c:pt>
                <c:pt idx="58">
                  <c:v>-91.777981250000025</c:v>
                </c:pt>
                <c:pt idx="59">
                  <c:v>-117.19014400000006</c:v>
                </c:pt>
                <c:pt idx="60">
                  <c:v>-143.75842725000001</c:v>
                </c:pt>
                <c:pt idx="61">
                  <c:v>-171.48283100000006</c:v>
                </c:pt>
                <c:pt idx="62">
                  <c:v>-200.36335525000007</c:v>
                </c:pt>
                <c:pt idx="63">
                  <c:v>-230.4</c:v>
                </c:pt>
                <c:pt idx="64">
                  <c:v>121.3</c:v>
                </c:pt>
                <c:pt idx="65">
                  <c:v>118.489484</c:v>
                </c:pt>
                <c:pt idx="66">
                  <c:v>114.58449599999999</c:v>
                </c:pt>
                <c:pt idx="67">
                  <c:v>109.585036</c:v>
                </c:pt>
                <c:pt idx="68">
                  <c:v>103.49110400000001</c:v>
                </c:pt>
                <c:pt idx="69">
                  <c:v>96.302700000000002</c:v>
                </c:pt>
                <c:pt idx="70">
                  <c:v>88.019824</c:v>
                </c:pt>
                <c:pt idx="71">
                  <c:v>78.642476000000016</c:v>
                </c:pt>
                <c:pt idx="72">
                  <c:v>68.170656000000008</c:v>
                </c:pt>
                <c:pt idx="73">
                  <c:v>56.604364000000025</c:v>
                </c:pt>
                <c:pt idx="74">
                  <c:v>43.943600000000032</c:v>
                </c:pt>
                <c:pt idx="75">
                  <c:v>30.188364000000036</c:v>
                </c:pt>
                <c:pt idx="76">
                  <c:v>15.338656000000029</c:v>
                </c:pt>
                <c:pt idx="77">
                  <c:v>-0.6055239999999884</c:v>
                </c:pt>
                <c:pt idx="78">
                  <c:v>-17.644176000000016</c:v>
                </c:pt>
                <c:pt idx="79">
                  <c:v>-35.777300000000025</c:v>
                </c:pt>
                <c:pt idx="80">
                  <c:v>-55.004896000000031</c:v>
                </c:pt>
                <c:pt idx="81">
                  <c:v>-75.326964000000075</c:v>
                </c:pt>
                <c:pt idx="82">
                  <c:v>-96.743504000000087</c:v>
                </c:pt>
                <c:pt idx="83">
                  <c:v>-119.25451600000011</c:v>
                </c:pt>
                <c:pt idx="84">
                  <c:v>-142.86000000000001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 formatCode="General">
                  <c:v>0</c:v>
                </c:pt>
              </c:numCache>
            </c:numRef>
          </c:yVal>
          <c:smooth val="0"/>
        </c:ser>
        <c:ser>
          <c:idx val="2"/>
          <c:order val="2"/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Foglio1!$E$25:$E$152</c:f>
              <c:numCache>
                <c:formatCode>0.00</c:formatCode>
                <c:ptCount val="128"/>
                <c:pt idx="0" formatCode="General">
                  <c:v>0</c:v>
                </c:pt>
                <c:pt idx="1">
                  <c:v>0</c:v>
                </c:pt>
                <c:pt idx="2">
                  <c:v>0.215</c:v>
                </c:pt>
                <c:pt idx="3">
                  <c:v>0.43</c:v>
                </c:pt>
                <c:pt idx="4">
                  <c:v>0.64500000000000002</c:v>
                </c:pt>
                <c:pt idx="5">
                  <c:v>0.86</c:v>
                </c:pt>
                <c:pt idx="6">
                  <c:v>1.075</c:v>
                </c:pt>
                <c:pt idx="7">
                  <c:v>1.29</c:v>
                </c:pt>
                <c:pt idx="8">
                  <c:v>1.5050000000000001</c:v>
                </c:pt>
                <c:pt idx="9">
                  <c:v>1.7200000000000002</c:v>
                </c:pt>
                <c:pt idx="10">
                  <c:v>1.9350000000000003</c:v>
                </c:pt>
                <c:pt idx="11">
                  <c:v>2.1500000000000004</c:v>
                </c:pt>
                <c:pt idx="12">
                  <c:v>2.3650000000000002</c:v>
                </c:pt>
                <c:pt idx="13">
                  <c:v>2.58</c:v>
                </c:pt>
                <c:pt idx="14">
                  <c:v>2.7949999999999999</c:v>
                </c:pt>
                <c:pt idx="15">
                  <c:v>3.01</c:v>
                </c:pt>
                <c:pt idx="16">
                  <c:v>3.2249999999999996</c:v>
                </c:pt>
                <c:pt idx="17">
                  <c:v>3.4399999999999995</c:v>
                </c:pt>
                <c:pt idx="18">
                  <c:v>3.6549999999999994</c:v>
                </c:pt>
                <c:pt idx="19">
                  <c:v>3.8699999999999992</c:v>
                </c:pt>
                <c:pt idx="20">
                  <c:v>4.0849999999999991</c:v>
                </c:pt>
                <c:pt idx="21">
                  <c:v>4.3</c:v>
                </c:pt>
                <c:pt idx="22">
                  <c:v>4.3</c:v>
                </c:pt>
                <c:pt idx="23">
                  <c:v>4.5049999999999999</c:v>
                </c:pt>
                <c:pt idx="24">
                  <c:v>4.71</c:v>
                </c:pt>
                <c:pt idx="25">
                  <c:v>4.915</c:v>
                </c:pt>
                <c:pt idx="26">
                  <c:v>5.12</c:v>
                </c:pt>
                <c:pt idx="27">
                  <c:v>5.3249999999999993</c:v>
                </c:pt>
                <c:pt idx="28">
                  <c:v>5.5299999999999994</c:v>
                </c:pt>
                <c:pt idx="29">
                  <c:v>5.7349999999999994</c:v>
                </c:pt>
                <c:pt idx="30">
                  <c:v>5.9399999999999995</c:v>
                </c:pt>
                <c:pt idx="31">
                  <c:v>6.1449999999999996</c:v>
                </c:pt>
                <c:pt idx="32">
                  <c:v>6.35</c:v>
                </c:pt>
                <c:pt idx="33">
                  <c:v>6.5549999999999997</c:v>
                </c:pt>
                <c:pt idx="34">
                  <c:v>6.76</c:v>
                </c:pt>
                <c:pt idx="35">
                  <c:v>6.9649999999999999</c:v>
                </c:pt>
                <c:pt idx="36">
                  <c:v>7.17</c:v>
                </c:pt>
                <c:pt idx="37">
                  <c:v>7.375</c:v>
                </c:pt>
                <c:pt idx="38">
                  <c:v>7.58</c:v>
                </c:pt>
                <c:pt idx="39">
                  <c:v>7.7850000000000001</c:v>
                </c:pt>
                <c:pt idx="40">
                  <c:v>7.99</c:v>
                </c:pt>
                <c:pt idx="41">
                  <c:v>8.1950000000000003</c:v>
                </c:pt>
                <c:pt idx="42">
                  <c:v>8.3999999999999986</c:v>
                </c:pt>
                <c:pt idx="43">
                  <c:v>8.3999999999999986</c:v>
                </c:pt>
                <c:pt idx="44">
                  <c:v>8.5849999999999991</c:v>
                </c:pt>
                <c:pt idx="45">
                  <c:v>8.7699999999999978</c:v>
                </c:pt>
                <c:pt idx="46">
                  <c:v>8.9549999999999983</c:v>
                </c:pt>
                <c:pt idx="47">
                  <c:v>9.1399999999999988</c:v>
                </c:pt>
                <c:pt idx="48">
                  <c:v>9.3249999999999993</c:v>
                </c:pt>
                <c:pt idx="49">
                  <c:v>9.509999999999998</c:v>
                </c:pt>
                <c:pt idx="50">
                  <c:v>9.6949999999999985</c:v>
                </c:pt>
                <c:pt idx="51">
                  <c:v>9.879999999999999</c:v>
                </c:pt>
                <c:pt idx="52">
                  <c:v>10.065</c:v>
                </c:pt>
                <c:pt idx="53">
                  <c:v>10.249999999999998</c:v>
                </c:pt>
                <c:pt idx="54">
                  <c:v>10.434999999999999</c:v>
                </c:pt>
                <c:pt idx="55">
                  <c:v>10.62</c:v>
                </c:pt>
                <c:pt idx="56">
                  <c:v>10.805</c:v>
                </c:pt>
                <c:pt idx="57">
                  <c:v>10.989999999999998</c:v>
                </c:pt>
                <c:pt idx="58">
                  <c:v>11.174999999999999</c:v>
                </c:pt>
                <c:pt idx="59">
                  <c:v>11.36</c:v>
                </c:pt>
                <c:pt idx="60">
                  <c:v>11.544999999999998</c:v>
                </c:pt>
                <c:pt idx="61">
                  <c:v>11.729999999999999</c:v>
                </c:pt>
                <c:pt idx="62">
                  <c:v>11.914999999999999</c:v>
                </c:pt>
                <c:pt idx="63">
                  <c:v>12.099999999999998</c:v>
                </c:pt>
                <c:pt idx="64">
                  <c:v>12.099999999999998</c:v>
                </c:pt>
                <c:pt idx="65">
                  <c:v>12.279999999999998</c:v>
                </c:pt>
                <c:pt idx="66">
                  <c:v>12.459999999999997</c:v>
                </c:pt>
                <c:pt idx="67">
                  <c:v>12.639999999999997</c:v>
                </c:pt>
                <c:pt idx="68">
                  <c:v>12.819999999999999</c:v>
                </c:pt>
                <c:pt idx="69">
                  <c:v>12.999999999999998</c:v>
                </c:pt>
                <c:pt idx="70">
                  <c:v>13.179999999999998</c:v>
                </c:pt>
                <c:pt idx="71">
                  <c:v>13.359999999999998</c:v>
                </c:pt>
                <c:pt idx="72">
                  <c:v>13.539999999999997</c:v>
                </c:pt>
                <c:pt idx="73">
                  <c:v>13.719999999999997</c:v>
                </c:pt>
                <c:pt idx="74">
                  <c:v>13.899999999999997</c:v>
                </c:pt>
                <c:pt idx="75">
                  <c:v>14.079999999999998</c:v>
                </c:pt>
                <c:pt idx="76">
                  <c:v>14.259999999999998</c:v>
                </c:pt>
                <c:pt idx="77">
                  <c:v>14.439999999999998</c:v>
                </c:pt>
                <c:pt idx="78">
                  <c:v>14.619999999999997</c:v>
                </c:pt>
                <c:pt idx="79">
                  <c:v>14.799999999999997</c:v>
                </c:pt>
                <c:pt idx="80">
                  <c:v>14.979999999999999</c:v>
                </c:pt>
                <c:pt idx="81">
                  <c:v>15.159999999999998</c:v>
                </c:pt>
                <c:pt idx="82">
                  <c:v>15.339999999999998</c:v>
                </c:pt>
                <c:pt idx="83">
                  <c:v>15.52</c:v>
                </c:pt>
                <c:pt idx="84">
                  <c:v>15.699999999999998</c:v>
                </c:pt>
                <c:pt idx="85">
                  <c:v>15.699999999999998</c:v>
                </c:pt>
                <c:pt idx="86">
                  <c:v>15.699999999999998</c:v>
                </c:pt>
                <c:pt idx="87">
                  <c:v>15.699999999999998</c:v>
                </c:pt>
                <c:pt idx="88">
                  <c:v>15.699999999999998</c:v>
                </c:pt>
                <c:pt idx="89">
                  <c:v>15.699999999999998</c:v>
                </c:pt>
                <c:pt idx="90">
                  <c:v>15.699999999999998</c:v>
                </c:pt>
                <c:pt idx="91">
                  <c:v>15.699999999999998</c:v>
                </c:pt>
                <c:pt idx="92">
                  <c:v>15.699999999999998</c:v>
                </c:pt>
                <c:pt idx="93">
                  <c:v>15.699999999999998</c:v>
                </c:pt>
                <c:pt idx="94">
                  <c:v>15.699999999999998</c:v>
                </c:pt>
                <c:pt idx="95">
                  <c:v>15.699999999999998</c:v>
                </c:pt>
                <c:pt idx="96">
                  <c:v>15.699999999999998</c:v>
                </c:pt>
                <c:pt idx="97">
                  <c:v>15.699999999999998</c:v>
                </c:pt>
                <c:pt idx="98">
                  <c:v>15.699999999999998</c:v>
                </c:pt>
                <c:pt idx="99">
                  <c:v>15.699999999999998</c:v>
                </c:pt>
                <c:pt idx="100">
                  <c:v>15.699999999999998</c:v>
                </c:pt>
                <c:pt idx="101">
                  <c:v>15.699999999999998</c:v>
                </c:pt>
                <c:pt idx="102">
                  <c:v>15.699999999999998</c:v>
                </c:pt>
                <c:pt idx="103">
                  <c:v>15.699999999999998</c:v>
                </c:pt>
                <c:pt idx="104">
                  <c:v>15.699999999999998</c:v>
                </c:pt>
                <c:pt idx="105">
                  <c:v>15.699999999999998</c:v>
                </c:pt>
                <c:pt idx="106">
                  <c:v>15.699999999999998</c:v>
                </c:pt>
                <c:pt idx="107">
                  <c:v>15.699999999999998</c:v>
                </c:pt>
                <c:pt idx="108">
                  <c:v>15.699999999999998</c:v>
                </c:pt>
                <c:pt idx="109">
                  <c:v>15.699999999999998</c:v>
                </c:pt>
                <c:pt idx="110">
                  <c:v>15.699999999999998</c:v>
                </c:pt>
                <c:pt idx="111">
                  <c:v>15.699999999999998</c:v>
                </c:pt>
                <c:pt idx="112">
                  <c:v>15.699999999999998</c:v>
                </c:pt>
                <c:pt idx="113">
                  <c:v>15.699999999999998</c:v>
                </c:pt>
                <c:pt idx="114">
                  <c:v>15.699999999999998</c:v>
                </c:pt>
                <c:pt idx="115">
                  <c:v>15.699999999999998</c:v>
                </c:pt>
                <c:pt idx="116">
                  <c:v>15.699999999999998</c:v>
                </c:pt>
                <c:pt idx="117">
                  <c:v>15.699999999999998</c:v>
                </c:pt>
                <c:pt idx="118">
                  <c:v>15.699999999999998</c:v>
                </c:pt>
                <c:pt idx="119">
                  <c:v>15.699999999999998</c:v>
                </c:pt>
                <c:pt idx="120">
                  <c:v>15.699999999999998</c:v>
                </c:pt>
                <c:pt idx="121">
                  <c:v>15.699999999999998</c:v>
                </c:pt>
                <c:pt idx="122">
                  <c:v>15.699999999999998</c:v>
                </c:pt>
                <c:pt idx="123">
                  <c:v>15.699999999999998</c:v>
                </c:pt>
                <c:pt idx="124">
                  <c:v>15.699999999999998</c:v>
                </c:pt>
                <c:pt idx="125">
                  <c:v>15.699999999999998</c:v>
                </c:pt>
                <c:pt idx="126">
                  <c:v>15.699999999999998</c:v>
                </c:pt>
                <c:pt idx="127">
                  <c:v>15.699999999999998</c:v>
                </c:pt>
              </c:numCache>
            </c:numRef>
          </c:xVal>
          <c:yVal>
            <c:numRef>
              <c:f>Foglio1!$H$25:$H$152</c:f>
              <c:numCache>
                <c:formatCode>0.0</c:formatCode>
                <c:ptCount val="128"/>
                <c:pt idx="0" formatCode="General">
                  <c:v>0</c:v>
                </c:pt>
                <c:pt idx="1">
                  <c:v>-145.4</c:v>
                </c:pt>
                <c:pt idx="2">
                  <c:v>-118.82693525000001</c:v>
                </c:pt>
                <c:pt idx="3">
                  <c:v>-93.815351000000007</c:v>
                </c:pt>
                <c:pt idx="4">
                  <c:v>-70.365247249999996</c:v>
                </c:pt>
                <c:pt idx="5">
                  <c:v>-48.476624000000001</c:v>
                </c:pt>
                <c:pt idx="6">
                  <c:v>-28.149481250000004</c:v>
                </c:pt>
                <c:pt idx="7">
                  <c:v>-9.3838189999999884</c:v>
                </c:pt>
                <c:pt idx="8">
                  <c:v>7.820362750000001</c:v>
                </c:pt>
                <c:pt idx="9">
                  <c:v>23.463064000000024</c:v>
                </c:pt>
                <c:pt idx="10">
                  <c:v>37.54428475000001</c:v>
                </c:pt>
                <c:pt idx="11">
                  <c:v>50.064025000000029</c:v>
                </c:pt>
                <c:pt idx="12">
                  <c:v>61.022284749999997</c:v>
                </c:pt>
                <c:pt idx="13">
                  <c:v>70.41906400000002</c:v>
                </c:pt>
                <c:pt idx="14">
                  <c:v>78.254362750000013</c:v>
                </c:pt>
                <c:pt idx="15">
                  <c:v>84.528180999999989</c:v>
                </c:pt>
                <c:pt idx="16">
                  <c:v>89.240518749999978</c:v>
                </c:pt>
                <c:pt idx="17">
                  <c:v>92.39137599999998</c:v>
                </c:pt>
                <c:pt idx="18">
                  <c:v>93.980752749999965</c:v>
                </c:pt>
                <c:pt idx="19">
                  <c:v>94.008648999999963</c:v>
                </c:pt>
                <c:pt idx="20">
                  <c:v>92.475064750000058</c:v>
                </c:pt>
                <c:pt idx="21">
                  <c:v>89.380000000000052</c:v>
                </c:pt>
                <c:pt idx="22">
                  <c:v>-229.27</c:v>
                </c:pt>
                <c:pt idx="23">
                  <c:v>-198.15831937500002</c:v>
                </c:pt>
                <c:pt idx="24">
                  <c:v>-168.41455250000001</c:v>
                </c:pt>
                <c:pt idx="25">
                  <c:v>-140.03869937499999</c:v>
                </c:pt>
                <c:pt idx="26">
                  <c:v>-113.03076</c:v>
                </c:pt>
                <c:pt idx="27">
                  <c:v>-87.390734374999994</c:v>
                </c:pt>
                <c:pt idx="28">
                  <c:v>-63.118622499999987</c:v>
                </c:pt>
                <c:pt idx="29">
                  <c:v>-40.214424374999965</c:v>
                </c:pt>
                <c:pt idx="30">
                  <c:v>-18.678139999999942</c:v>
                </c:pt>
                <c:pt idx="31">
                  <c:v>1.4902306250000805</c:v>
                </c:pt>
                <c:pt idx="32">
                  <c:v>20.290687500000061</c:v>
                </c:pt>
                <c:pt idx="33">
                  <c:v>37.723230625000056</c:v>
                </c:pt>
                <c:pt idx="34">
                  <c:v>53.787860000000052</c:v>
                </c:pt>
                <c:pt idx="35">
                  <c:v>68.484575625000105</c:v>
                </c:pt>
                <c:pt idx="36">
                  <c:v>81.813377500000087</c:v>
                </c:pt>
                <c:pt idx="37">
                  <c:v>93.774265625000083</c:v>
                </c:pt>
                <c:pt idx="38">
                  <c:v>104.36724000000015</c:v>
                </c:pt>
                <c:pt idx="39">
                  <c:v>113.59230062500015</c:v>
                </c:pt>
                <c:pt idx="40">
                  <c:v>121.44944750000013</c:v>
                </c:pt>
                <c:pt idx="41">
                  <c:v>127.9386806250001</c:v>
                </c:pt>
                <c:pt idx="42">
                  <c:v>133.06000000000012</c:v>
                </c:pt>
                <c:pt idx="43">
                  <c:v>-229.13</c:v>
                </c:pt>
                <c:pt idx="44">
                  <c:v>-199.01885525</c:v>
                </c:pt>
                <c:pt idx="45">
                  <c:v>-170.06383099999999</c:v>
                </c:pt>
                <c:pt idx="46">
                  <c:v>-142.26492725</c:v>
                </c:pt>
                <c:pt idx="47">
                  <c:v>-115.62214400000001</c:v>
                </c:pt>
                <c:pt idx="48">
                  <c:v>-90.135481249999998</c:v>
                </c:pt>
                <c:pt idx="49">
                  <c:v>-65.80493899999999</c:v>
                </c:pt>
                <c:pt idx="50">
                  <c:v>-42.630517249999983</c:v>
                </c:pt>
                <c:pt idx="51">
                  <c:v>-20.612215999999975</c:v>
                </c:pt>
                <c:pt idx="52">
                  <c:v>0.24996475000001084</c:v>
                </c:pt>
                <c:pt idx="53">
                  <c:v>19.956025000000025</c:v>
                </c:pt>
                <c:pt idx="54">
                  <c:v>38.50596474999999</c:v>
                </c:pt>
                <c:pt idx="55">
                  <c:v>55.899783999999997</c:v>
                </c:pt>
                <c:pt idx="56">
                  <c:v>72.137482750000004</c:v>
                </c:pt>
                <c:pt idx="57">
                  <c:v>87.219061000000011</c:v>
                </c:pt>
                <c:pt idx="58">
                  <c:v>101.14451875000003</c:v>
                </c:pt>
                <c:pt idx="59">
                  <c:v>113.91385600000001</c:v>
                </c:pt>
                <c:pt idx="60">
                  <c:v>125.52707275</c:v>
                </c:pt>
                <c:pt idx="61">
                  <c:v>135.98416899999998</c:v>
                </c:pt>
                <c:pt idx="62">
                  <c:v>145.28514475</c:v>
                </c:pt>
                <c:pt idx="63">
                  <c:v>153.42999999999995</c:v>
                </c:pt>
                <c:pt idx="64">
                  <c:v>-196.74</c:v>
                </c:pt>
                <c:pt idx="65">
                  <c:v>-171.51651600000002</c:v>
                </c:pt>
                <c:pt idx="66">
                  <c:v>-147.38750400000001</c:v>
                </c:pt>
                <c:pt idx="67">
                  <c:v>-124.35296400000001</c:v>
                </c:pt>
                <c:pt idx="68">
                  <c:v>-102.41289600000002</c:v>
                </c:pt>
                <c:pt idx="69">
                  <c:v>-81.567300000000031</c:v>
                </c:pt>
                <c:pt idx="70">
                  <c:v>-61.816176000000048</c:v>
                </c:pt>
                <c:pt idx="71">
                  <c:v>-43.159524000000062</c:v>
                </c:pt>
                <c:pt idx="72">
                  <c:v>-25.597344000000071</c:v>
                </c:pt>
                <c:pt idx="73">
                  <c:v>-9.1296360000000547</c:v>
                </c:pt>
                <c:pt idx="74">
                  <c:v>6.2435999999999012</c:v>
                </c:pt>
                <c:pt idx="75">
                  <c:v>20.522363999999897</c:v>
                </c:pt>
                <c:pt idx="76">
                  <c:v>33.706655999999924</c:v>
                </c:pt>
                <c:pt idx="77">
                  <c:v>45.796475999999956</c:v>
                </c:pt>
                <c:pt idx="78">
                  <c:v>56.791823999999906</c:v>
                </c:pt>
                <c:pt idx="79">
                  <c:v>66.692699999999945</c:v>
                </c:pt>
                <c:pt idx="80">
                  <c:v>75.499103999999988</c:v>
                </c:pt>
                <c:pt idx="81">
                  <c:v>83.211035999999922</c:v>
                </c:pt>
                <c:pt idx="82">
                  <c:v>89.828495999999944</c:v>
                </c:pt>
                <c:pt idx="83">
                  <c:v>95.351483999999971</c:v>
                </c:pt>
                <c:pt idx="84">
                  <c:v>99.779999999999973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660928"/>
        <c:axId val="1453663104"/>
      </c:scatterChart>
      <c:valAx>
        <c:axId val="14536609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3663104"/>
        <c:crosses val="autoZero"/>
        <c:crossBetween val="midCat"/>
      </c:valAx>
      <c:valAx>
        <c:axId val="1453663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366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26</xdr:col>
      <xdr:colOff>0</xdr:colOff>
      <xdr:row>22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2"/>
  <sheetViews>
    <sheetView tabSelected="1" workbookViewId="0">
      <selection activeCell="AA23" sqref="AA23"/>
    </sheetView>
  </sheetViews>
  <sheetFormatPr defaultRowHeight="15" x14ac:dyDescent="0.25"/>
  <cols>
    <col min="1" max="3" width="9.140625" style="2"/>
    <col min="4" max="16384" width="9.140625" style="1"/>
  </cols>
  <sheetData>
    <row r="1" spans="1:29" x14ac:dyDescent="0.25">
      <c r="A1" s="1" t="s">
        <v>9</v>
      </c>
      <c r="B1" s="11">
        <v>1</v>
      </c>
      <c r="C1" s="1" t="s">
        <v>4</v>
      </c>
      <c r="D1" s="12">
        <v>4.3</v>
      </c>
      <c r="F1" s="1" t="s">
        <v>9</v>
      </c>
      <c r="G1" s="11">
        <v>2</v>
      </c>
      <c r="H1" s="1" t="s">
        <v>4</v>
      </c>
      <c r="I1" s="12">
        <v>4.0999999999999996</v>
      </c>
      <c r="K1" s="1" t="s">
        <v>9</v>
      </c>
      <c r="L1" s="11">
        <v>3</v>
      </c>
      <c r="M1" s="1" t="s">
        <v>4</v>
      </c>
      <c r="N1" s="12">
        <v>3.7</v>
      </c>
      <c r="P1" s="1" t="s">
        <v>9</v>
      </c>
      <c r="Q1" s="11">
        <v>4</v>
      </c>
      <c r="R1" s="1" t="s">
        <v>4</v>
      </c>
      <c r="S1" s="12">
        <v>3.6</v>
      </c>
      <c r="U1" s="1" t="s">
        <v>9</v>
      </c>
      <c r="V1" s="11">
        <v>5</v>
      </c>
      <c r="W1" s="1" t="s">
        <v>4</v>
      </c>
      <c r="X1" s="12"/>
      <c r="Z1" s="1" t="s">
        <v>9</v>
      </c>
      <c r="AA1" s="11">
        <v>6</v>
      </c>
      <c r="AB1" s="1" t="s">
        <v>4</v>
      </c>
      <c r="AC1" s="12"/>
    </row>
    <row r="2" spans="1:29" x14ac:dyDescent="0.25">
      <c r="A2" s="1"/>
      <c r="B2" s="1"/>
      <c r="C2" s="1"/>
    </row>
    <row r="3" spans="1:29" x14ac:dyDescent="0.25">
      <c r="A3" s="1"/>
      <c r="B3" s="1" t="s">
        <v>3</v>
      </c>
      <c r="C3" s="1" t="s">
        <v>1</v>
      </c>
      <c r="D3" s="1" t="s">
        <v>2</v>
      </c>
      <c r="G3" s="1" t="s">
        <v>3</v>
      </c>
      <c r="H3" s="1" t="s">
        <v>1</v>
      </c>
      <c r="I3" s="1" t="s">
        <v>2</v>
      </c>
      <c r="L3" s="1" t="s">
        <v>3</v>
      </c>
      <c r="M3" s="1" t="s">
        <v>1</v>
      </c>
      <c r="N3" s="1" t="s">
        <v>2</v>
      </c>
      <c r="Q3" s="1" t="s">
        <v>3</v>
      </c>
      <c r="R3" s="1" t="s">
        <v>1</v>
      </c>
      <c r="S3" s="1" t="s">
        <v>2</v>
      </c>
      <c r="V3" s="1" t="s">
        <v>3</v>
      </c>
      <c r="W3" s="1" t="s">
        <v>1</v>
      </c>
      <c r="X3" s="1" t="s">
        <v>2</v>
      </c>
      <c r="AA3" s="1" t="s">
        <v>3</v>
      </c>
      <c r="AB3" s="1" t="s">
        <v>1</v>
      </c>
      <c r="AC3" s="1" t="s">
        <v>2</v>
      </c>
    </row>
    <row r="4" spans="1:29" x14ac:dyDescent="0.25">
      <c r="A4" s="1" t="s">
        <v>10</v>
      </c>
      <c r="B4" s="12">
        <v>56.46</v>
      </c>
      <c r="C4" s="12">
        <v>-51.31</v>
      </c>
      <c r="D4" s="12">
        <v>-93.41</v>
      </c>
      <c r="F4" s="1" t="s">
        <v>10</v>
      </c>
      <c r="G4" s="12">
        <v>56.46</v>
      </c>
      <c r="H4" s="12">
        <v>-81.86</v>
      </c>
      <c r="I4" s="12">
        <v>-76.64</v>
      </c>
      <c r="K4" s="1" t="s">
        <v>10</v>
      </c>
      <c r="L4" s="12">
        <v>56.46</v>
      </c>
      <c r="M4" s="12">
        <v>-66.02</v>
      </c>
      <c r="N4" s="12">
        <v>-64.209999999999994</v>
      </c>
      <c r="P4" s="1" t="s">
        <v>10</v>
      </c>
      <c r="Q4" s="12">
        <v>56.46</v>
      </c>
      <c r="R4" s="12">
        <v>-62.95</v>
      </c>
      <c r="S4" s="12">
        <v>-36.049999999999997</v>
      </c>
      <c r="U4" s="1" t="s">
        <v>10</v>
      </c>
      <c r="V4" s="12"/>
      <c r="W4" s="12"/>
      <c r="X4" s="12"/>
      <c r="Z4" s="1" t="s">
        <v>10</v>
      </c>
      <c r="AA4" s="12"/>
      <c r="AB4" s="12"/>
      <c r="AC4" s="12"/>
    </row>
    <row r="5" spans="1:29" x14ac:dyDescent="0.25">
      <c r="A5" s="1" t="s">
        <v>11</v>
      </c>
      <c r="B5" s="12">
        <v>33.78</v>
      </c>
      <c r="C5" s="12">
        <v>83.88</v>
      </c>
      <c r="D5" s="12">
        <v>-200.7</v>
      </c>
      <c r="F5" s="1" t="s">
        <v>11</v>
      </c>
      <c r="G5" s="12">
        <v>32.549999999999997</v>
      </c>
      <c r="H5" s="12">
        <v>134.38</v>
      </c>
      <c r="I5" s="12">
        <v>-221.64</v>
      </c>
      <c r="K5" s="1" t="s">
        <v>11</v>
      </c>
      <c r="L5" s="12">
        <v>33.78</v>
      </c>
      <c r="M5" s="12">
        <v>150.66999999999999</v>
      </c>
      <c r="N5" s="12">
        <v>-230.4</v>
      </c>
      <c r="P5" s="1" t="s">
        <v>11</v>
      </c>
      <c r="Q5" s="12">
        <v>33.78</v>
      </c>
      <c r="R5" s="12">
        <v>121.3</v>
      </c>
      <c r="S5" s="12">
        <v>-142.86000000000001</v>
      </c>
      <c r="U5" s="1" t="s">
        <v>11</v>
      </c>
      <c r="V5" s="12"/>
      <c r="W5" s="12"/>
      <c r="X5" s="12"/>
      <c r="Z5" s="1" t="s">
        <v>11</v>
      </c>
      <c r="AA5" s="12"/>
      <c r="AB5" s="12"/>
      <c r="AC5" s="12"/>
    </row>
    <row r="6" spans="1:29" x14ac:dyDescent="0.25">
      <c r="A6" s="1" t="s">
        <v>12</v>
      </c>
      <c r="B6" s="12">
        <v>33.78</v>
      </c>
      <c r="C6" s="12">
        <v>-145.4</v>
      </c>
      <c r="D6" s="12">
        <v>89.38</v>
      </c>
      <c r="F6" s="1" t="s">
        <v>12</v>
      </c>
      <c r="G6" s="12">
        <v>32.549999999999997</v>
      </c>
      <c r="H6" s="12">
        <v>-229.27</v>
      </c>
      <c r="I6" s="12">
        <v>133.06</v>
      </c>
      <c r="K6" s="1" t="s">
        <v>12</v>
      </c>
      <c r="L6" s="12">
        <v>33.78</v>
      </c>
      <c r="M6" s="12">
        <v>-229.13</v>
      </c>
      <c r="N6" s="12">
        <v>153.43</v>
      </c>
      <c r="P6" s="1" t="s">
        <v>12</v>
      </c>
      <c r="Q6" s="12">
        <v>33.78</v>
      </c>
      <c r="R6" s="12">
        <v>-196.74</v>
      </c>
      <c r="S6" s="12">
        <v>99.78</v>
      </c>
      <c r="U6" s="1" t="s">
        <v>12</v>
      </c>
      <c r="V6" s="12"/>
      <c r="W6" s="12"/>
      <c r="X6" s="12"/>
      <c r="Z6" s="1" t="s">
        <v>12</v>
      </c>
      <c r="AA6" s="12"/>
      <c r="AB6" s="12"/>
      <c r="AC6" s="12"/>
    </row>
    <row r="7" spans="1:29" x14ac:dyDescent="0.25">
      <c r="A7" s="1"/>
      <c r="B7" s="10"/>
      <c r="C7" s="10"/>
      <c r="D7" s="10"/>
      <c r="G7" s="10"/>
      <c r="H7" s="10"/>
      <c r="I7" s="10"/>
      <c r="L7" s="10"/>
      <c r="M7" s="10"/>
      <c r="N7" s="10"/>
      <c r="Q7" s="10"/>
      <c r="R7" s="10"/>
      <c r="S7" s="10"/>
      <c r="V7" s="10"/>
      <c r="W7" s="10"/>
      <c r="X7" s="10"/>
      <c r="AA7" s="10"/>
      <c r="AB7" s="10"/>
      <c r="AC7" s="10"/>
    </row>
    <row r="8" spans="1:29" x14ac:dyDescent="0.25">
      <c r="A8" s="1"/>
      <c r="B8" s="10"/>
      <c r="C8" s="10"/>
      <c r="D8" s="10"/>
      <c r="G8" s="10"/>
      <c r="H8" s="10"/>
      <c r="I8" s="10"/>
      <c r="L8" s="10"/>
      <c r="M8" s="10"/>
      <c r="N8" s="10"/>
      <c r="Q8" s="10"/>
      <c r="R8" s="10"/>
      <c r="S8" s="10"/>
      <c r="V8" s="10"/>
      <c r="W8" s="10"/>
      <c r="X8" s="10"/>
      <c r="AA8" s="10"/>
      <c r="AB8" s="10"/>
      <c r="AC8" s="10"/>
    </row>
    <row r="9" spans="1:29" x14ac:dyDescent="0.25">
      <c r="A9" s="1"/>
      <c r="B9" s="10"/>
      <c r="C9" s="10"/>
      <c r="D9" s="10"/>
      <c r="G9" s="10"/>
      <c r="H9" s="10"/>
      <c r="I9" s="10"/>
      <c r="L9" s="10"/>
      <c r="M9" s="10"/>
      <c r="N9" s="10"/>
      <c r="Q9" s="10"/>
      <c r="R9" s="10"/>
      <c r="S9" s="10"/>
      <c r="V9" s="10"/>
      <c r="W9" s="10"/>
      <c r="X9" s="10"/>
      <c r="AA9" s="10"/>
      <c r="AB9" s="10"/>
      <c r="AC9" s="10"/>
    </row>
    <row r="10" spans="1:29" x14ac:dyDescent="0.25">
      <c r="A10" s="1"/>
      <c r="B10" s="10"/>
      <c r="C10" s="10"/>
      <c r="D10" s="10"/>
      <c r="G10" s="10"/>
      <c r="H10" s="10"/>
      <c r="I10" s="10"/>
      <c r="L10" s="10"/>
      <c r="M10" s="10"/>
      <c r="N10" s="10"/>
      <c r="Q10" s="10"/>
      <c r="R10" s="10"/>
      <c r="S10" s="10"/>
      <c r="V10" s="10"/>
      <c r="W10" s="10"/>
      <c r="X10" s="10"/>
      <c r="AA10" s="10"/>
      <c r="AB10" s="10"/>
      <c r="AC10" s="10"/>
    </row>
    <row r="11" spans="1:29" x14ac:dyDescent="0.25">
      <c r="A11" s="1"/>
      <c r="B11" s="10"/>
      <c r="C11" s="10"/>
      <c r="D11" s="10"/>
      <c r="G11" s="10"/>
      <c r="H11" s="10"/>
      <c r="I11" s="10"/>
      <c r="L11" s="10"/>
      <c r="M11" s="10"/>
      <c r="N11" s="10"/>
      <c r="Q11" s="10"/>
      <c r="R11" s="10"/>
      <c r="S11" s="10"/>
      <c r="V11" s="10"/>
      <c r="W11" s="10"/>
      <c r="X11" s="10"/>
      <c r="AA11" s="10"/>
      <c r="AB11" s="10"/>
      <c r="AC11" s="10"/>
    </row>
    <row r="12" spans="1:29" x14ac:dyDescent="0.25">
      <c r="A12" s="1"/>
      <c r="B12" s="10"/>
      <c r="C12" s="10"/>
      <c r="D12" s="10"/>
      <c r="G12" s="10"/>
      <c r="H12" s="10"/>
      <c r="I12" s="10"/>
      <c r="L12" s="10"/>
      <c r="M12" s="10"/>
      <c r="N12" s="10"/>
      <c r="Q12" s="10"/>
      <c r="R12" s="10"/>
      <c r="S12" s="10"/>
      <c r="V12" s="10"/>
      <c r="W12" s="10"/>
      <c r="X12" s="10"/>
      <c r="AA12" s="10"/>
      <c r="AB12" s="10"/>
      <c r="AC12" s="10"/>
    </row>
    <row r="13" spans="1:29" x14ac:dyDescent="0.25">
      <c r="A13" s="1"/>
      <c r="B13" s="10"/>
      <c r="C13" s="10"/>
      <c r="D13" s="10"/>
      <c r="G13" s="10"/>
      <c r="H13" s="10"/>
      <c r="I13" s="10"/>
      <c r="L13" s="10"/>
      <c r="M13" s="10"/>
      <c r="N13" s="10"/>
      <c r="Q13" s="10"/>
      <c r="R13" s="10"/>
      <c r="S13" s="10"/>
      <c r="V13" s="10"/>
      <c r="W13" s="10"/>
      <c r="X13" s="10"/>
      <c r="AA13" s="10"/>
      <c r="AB13" s="10"/>
      <c r="AC13" s="10"/>
    </row>
    <row r="14" spans="1:29" x14ac:dyDescent="0.25">
      <c r="A14" s="1"/>
      <c r="B14" s="10"/>
      <c r="C14" s="10"/>
      <c r="D14" s="10"/>
      <c r="G14" s="10"/>
      <c r="H14" s="10"/>
      <c r="I14" s="10"/>
      <c r="L14" s="10"/>
      <c r="M14" s="10"/>
      <c r="N14" s="10"/>
      <c r="Q14" s="10"/>
      <c r="R14" s="10"/>
      <c r="S14" s="10"/>
      <c r="V14" s="10"/>
      <c r="W14" s="10"/>
      <c r="X14" s="10"/>
      <c r="AA14" s="10"/>
      <c r="AB14" s="10"/>
      <c r="AC14" s="10"/>
    </row>
    <row r="15" spans="1:29" x14ac:dyDescent="0.25">
      <c r="A15" s="1"/>
      <c r="B15" s="10"/>
      <c r="C15" s="10"/>
      <c r="D15" s="10"/>
      <c r="G15" s="10"/>
      <c r="H15" s="10"/>
      <c r="I15" s="10"/>
      <c r="L15" s="10"/>
      <c r="M15" s="10"/>
      <c r="N15" s="10"/>
      <c r="Q15" s="10"/>
      <c r="R15" s="10"/>
      <c r="S15" s="10"/>
      <c r="V15" s="10"/>
      <c r="W15" s="10"/>
      <c r="X15" s="10"/>
      <c r="AA15" s="10"/>
      <c r="AB15" s="10"/>
      <c r="AC15" s="10"/>
    </row>
    <row r="16" spans="1:29" x14ac:dyDescent="0.25">
      <c r="A16" s="1"/>
      <c r="B16" s="10"/>
      <c r="C16" s="10"/>
      <c r="D16" s="10"/>
      <c r="G16" s="10"/>
      <c r="H16" s="10"/>
      <c r="I16" s="10"/>
      <c r="L16" s="10"/>
      <c r="M16" s="10"/>
      <c r="N16" s="10"/>
      <c r="Q16" s="10"/>
      <c r="R16" s="10"/>
      <c r="S16" s="10"/>
      <c r="V16" s="10"/>
      <c r="W16" s="10"/>
      <c r="X16" s="10"/>
      <c r="AA16" s="10"/>
      <c r="AB16" s="10"/>
      <c r="AC16" s="10"/>
    </row>
    <row r="17" spans="1:29" x14ac:dyDescent="0.25">
      <c r="A17" s="1"/>
      <c r="B17" s="10"/>
      <c r="C17" s="10"/>
      <c r="D17" s="10"/>
      <c r="G17" s="10"/>
      <c r="H17" s="10"/>
      <c r="I17" s="10"/>
      <c r="L17" s="10"/>
      <c r="M17" s="10"/>
      <c r="N17" s="10"/>
      <c r="Q17" s="10"/>
      <c r="R17" s="10"/>
      <c r="S17" s="10"/>
      <c r="V17" s="10"/>
      <c r="W17" s="10"/>
      <c r="X17" s="10"/>
      <c r="AA17" s="10"/>
      <c r="AB17" s="10"/>
      <c r="AC17" s="10"/>
    </row>
    <row r="18" spans="1:29" x14ac:dyDescent="0.25">
      <c r="A18" s="1"/>
      <c r="B18" s="10"/>
      <c r="C18" s="10"/>
      <c r="D18" s="10"/>
      <c r="G18" s="10"/>
      <c r="H18" s="10"/>
      <c r="I18" s="10"/>
      <c r="L18" s="10"/>
      <c r="M18" s="10"/>
      <c r="N18" s="10"/>
      <c r="Q18" s="10"/>
      <c r="R18" s="10"/>
      <c r="S18" s="10"/>
      <c r="V18" s="10"/>
      <c r="W18" s="10"/>
      <c r="X18" s="10"/>
      <c r="AA18" s="10"/>
      <c r="AB18" s="10"/>
      <c r="AC18" s="10"/>
    </row>
    <row r="19" spans="1:29" x14ac:dyDescent="0.25">
      <c r="A19" s="1"/>
      <c r="B19" s="10"/>
      <c r="C19" s="10"/>
      <c r="D19" s="10"/>
      <c r="G19" s="10"/>
      <c r="H19" s="10"/>
      <c r="I19" s="10"/>
      <c r="L19" s="10"/>
      <c r="M19" s="10"/>
      <c r="N19" s="10"/>
      <c r="Q19" s="10"/>
      <c r="R19" s="10"/>
      <c r="S19" s="10"/>
      <c r="V19" s="10"/>
      <c r="W19" s="10"/>
      <c r="X19" s="10"/>
      <c r="AA19" s="10"/>
      <c r="AB19" s="10"/>
      <c r="AC19" s="10"/>
    </row>
    <row r="20" spans="1:29" x14ac:dyDescent="0.25">
      <c r="A20" s="1"/>
      <c r="B20" s="10"/>
      <c r="C20" s="10"/>
      <c r="D20" s="10"/>
      <c r="G20" s="10"/>
      <c r="H20" s="10"/>
      <c r="I20" s="10"/>
      <c r="L20" s="10"/>
      <c r="M20" s="10"/>
      <c r="N20" s="10"/>
      <c r="Q20" s="10"/>
      <c r="R20" s="10"/>
      <c r="S20" s="10"/>
      <c r="V20" s="10"/>
      <c r="W20" s="10"/>
      <c r="X20" s="10"/>
      <c r="AA20" s="10"/>
      <c r="AB20" s="10"/>
      <c r="AC20" s="10"/>
    </row>
    <row r="21" spans="1:29" x14ac:dyDescent="0.25">
      <c r="A21" s="1"/>
      <c r="B21" s="10"/>
      <c r="C21" s="10"/>
      <c r="D21" s="10"/>
      <c r="G21" s="10"/>
      <c r="H21" s="10"/>
      <c r="I21" s="10"/>
      <c r="L21" s="10"/>
      <c r="M21" s="10"/>
      <c r="N21" s="10"/>
      <c r="Q21" s="10"/>
      <c r="R21" s="10"/>
      <c r="S21" s="10"/>
      <c r="V21" s="10"/>
      <c r="W21" s="10"/>
      <c r="X21" s="10"/>
      <c r="AA21" s="10"/>
      <c r="AB21" s="10"/>
      <c r="AC21" s="10"/>
    </row>
    <row r="22" spans="1:29" x14ac:dyDescent="0.25">
      <c r="A22" s="1"/>
      <c r="B22" s="10"/>
      <c r="C22" s="10"/>
      <c r="D22" s="10"/>
      <c r="G22" s="10"/>
      <c r="H22" s="10"/>
      <c r="I22" s="10"/>
      <c r="L22" s="10"/>
      <c r="M22" s="10"/>
      <c r="N22" s="10"/>
      <c r="Q22" s="10"/>
      <c r="R22" s="10"/>
      <c r="S22" s="10"/>
      <c r="V22" s="10"/>
      <c r="W22" s="10"/>
      <c r="X22" s="10"/>
      <c r="AA22" s="10"/>
      <c r="AB22" s="10"/>
      <c r="AC22" s="10"/>
    </row>
    <row r="24" spans="1:29" x14ac:dyDescent="0.25">
      <c r="D24" s="1" t="s">
        <v>7</v>
      </c>
      <c r="E24" s="1" t="s">
        <v>8</v>
      </c>
      <c r="F24" s="1" t="s">
        <v>6</v>
      </c>
      <c r="G24" s="1" t="s">
        <v>6</v>
      </c>
      <c r="H24" s="1" t="s">
        <v>6</v>
      </c>
    </row>
    <row r="25" spans="1:29" x14ac:dyDescent="0.25">
      <c r="A25" s="8"/>
      <c r="B25" s="8"/>
      <c r="C25" s="8"/>
      <c r="D25" s="5">
        <v>0</v>
      </c>
      <c r="E25" s="5">
        <v>0</v>
      </c>
      <c r="F25" s="5">
        <v>0</v>
      </c>
      <c r="G25" s="5">
        <v>0</v>
      </c>
      <c r="H25" s="5">
        <v>0</v>
      </c>
    </row>
    <row r="26" spans="1:29" x14ac:dyDescent="0.25">
      <c r="A26" s="2" t="s">
        <v>0</v>
      </c>
      <c r="D26" s="3">
        <v>0</v>
      </c>
      <c r="E26" s="3">
        <f>D26</f>
        <v>0</v>
      </c>
      <c r="F26" s="4">
        <f>A30+A42*$D26-A36*$D26^2/2</f>
        <v>-51.31</v>
      </c>
      <c r="G26" s="4">
        <f>B30+B42*$D26-B36*$D26^2/2</f>
        <v>83.88</v>
      </c>
      <c r="H26" s="4">
        <f>C30+C42*$D26-C36*$D26^2/2</f>
        <v>-145.4</v>
      </c>
    </row>
    <row r="27" spans="1:29" x14ac:dyDescent="0.25">
      <c r="A27" s="2">
        <f>B1</f>
        <v>1</v>
      </c>
      <c r="D27" s="3">
        <f>D26+D46/20</f>
        <v>0.215</v>
      </c>
      <c r="E27" s="3">
        <f t="shared" ref="E27:E46" si="0">D27</f>
        <v>0.215</v>
      </c>
      <c r="F27" s="4">
        <f>A30+A42*$D27-A36*$D27^2/2</f>
        <v>-28.621296750000006</v>
      </c>
      <c r="G27" s="4">
        <f>B30+B42*$D27-B36*$D27^2/2</f>
        <v>84.485064750000006</v>
      </c>
      <c r="H27" s="4">
        <f>C30+C42*$D27-C36*$D27^2/2</f>
        <v>-118.82693525000001</v>
      </c>
    </row>
    <row r="28" spans="1:29" x14ac:dyDescent="0.25">
      <c r="D28" s="3">
        <f>D27+D46/20</f>
        <v>0.43</v>
      </c>
      <c r="E28" s="3">
        <f t="shared" si="0"/>
        <v>0.43</v>
      </c>
      <c r="F28" s="4">
        <f>A30+A42*$D28-A36*$D28^2/2</f>
        <v>-8.542457000000006</v>
      </c>
      <c r="G28" s="4">
        <f>B30+B42*$D28-B36*$D28^2/2</f>
        <v>83.528648999999987</v>
      </c>
      <c r="H28" s="4">
        <f>C30+C42*$D28-C36*$D28^2/2</f>
        <v>-93.815351000000007</v>
      </c>
    </row>
    <row r="29" spans="1:29" x14ac:dyDescent="0.25">
      <c r="A29" s="2" t="s">
        <v>1</v>
      </c>
      <c r="D29" s="3">
        <f>D28+D46/20</f>
        <v>0.64500000000000002</v>
      </c>
      <c r="E29" s="3">
        <f t="shared" si="0"/>
        <v>0.64500000000000002</v>
      </c>
      <c r="F29" s="4">
        <f>A30+A42*$D29-A36*$D29^2/2</f>
        <v>8.9265192499999895</v>
      </c>
      <c r="G29" s="4">
        <f>B30+B42*$D29-B36*$D29^2/2</f>
        <v>81.010752749999995</v>
      </c>
      <c r="H29" s="4">
        <f>C30+C42*$D29-C36*$D29^2/2</f>
        <v>-70.365247249999996</v>
      </c>
    </row>
    <row r="30" spans="1:29" x14ac:dyDescent="0.25">
      <c r="A30" s="9">
        <f>C4</f>
        <v>-51.31</v>
      </c>
      <c r="B30" s="9">
        <f>C5</f>
        <v>83.88</v>
      </c>
      <c r="C30" s="9">
        <f>C6</f>
        <v>-145.4</v>
      </c>
      <c r="D30" s="3">
        <f>D29+D46/20</f>
        <v>0.86</v>
      </c>
      <c r="E30" s="3">
        <f t="shared" si="0"/>
        <v>0.86</v>
      </c>
      <c r="F30" s="4">
        <f>A30+A42*$D30-A36*$D30^2/2</f>
        <v>23.785631999999989</v>
      </c>
      <c r="G30" s="4">
        <f>B30+B42*$D30-B36*$D30^2/2</f>
        <v>76.931375999999986</v>
      </c>
      <c r="H30" s="4">
        <f>C30+C42*$D30-C36*$D30^2/2</f>
        <v>-48.476624000000001</v>
      </c>
    </row>
    <row r="31" spans="1:29" x14ac:dyDescent="0.25">
      <c r="D31" s="3">
        <f>D30+D46/20</f>
        <v>1.075</v>
      </c>
      <c r="E31" s="3">
        <f t="shared" si="0"/>
        <v>1.075</v>
      </c>
      <c r="F31" s="4">
        <f>A30+A42*$D31-A36*$D31^2/2</f>
        <v>36.034881249999991</v>
      </c>
      <c r="G31" s="4">
        <f>B30+B42*$D31-B36*$D31^2/2</f>
        <v>71.29051874999999</v>
      </c>
      <c r="H31" s="4">
        <f>C30+C42*$D31-C36*$D31^2/2</f>
        <v>-28.149481250000004</v>
      </c>
    </row>
    <row r="32" spans="1:29" x14ac:dyDescent="0.25">
      <c r="A32" s="2" t="s">
        <v>2</v>
      </c>
      <c r="D32" s="3">
        <f>D31+D46/20</f>
        <v>1.29</v>
      </c>
      <c r="E32" s="3">
        <f t="shared" si="0"/>
        <v>1.29</v>
      </c>
      <c r="F32" s="4">
        <f>A30+A42*$D32-A36*$D32^2/2</f>
        <v>45.674266999999979</v>
      </c>
      <c r="G32" s="4">
        <f>B30+B42*$D32-B36*$D32^2/2</f>
        <v>64.088180999999977</v>
      </c>
      <c r="H32" s="4">
        <f>C30+C42*$D32-C36*$D32^2/2</f>
        <v>-9.3838189999999884</v>
      </c>
    </row>
    <row r="33" spans="1:8" x14ac:dyDescent="0.25">
      <c r="A33" s="9">
        <f>D4</f>
        <v>-93.41</v>
      </c>
      <c r="B33" s="9">
        <f>D5</f>
        <v>-200.7</v>
      </c>
      <c r="C33" s="9">
        <f>D6</f>
        <v>89.38</v>
      </c>
      <c r="D33" s="3">
        <f>D32+D46/20</f>
        <v>1.5050000000000001</v>
      </c>
      <c r="E33" s="3">
        <f t="shared" si="0"/>
        <v>1.5050000000000001</v>
      </c>
      <c r="F33" s="4">
        <f>A30+A42*$D33-A36*$D33^2/2</f>
        <v>52.703789249999978</v>
      </c>
      <c r="G33" s="4">
        <f>B30+B42*$D33-B36*$D33^2/2</f>
        <v>55.324362749999977</v>
      </c>
      <c r="H33" s="4">
        <f>C30+C42*$D33-C36*$D33^2/2</f>
        <v>7.820362750000001</v>
      </c>
    </row>
    <row r="34" spans="1:8" x14ac:dyDescent="0.25">
      <c r="D34" s="3">
        <f>D33+D46/20</f>
        <v>1.7200000000000002</v>
      </c>
      <c r="E34" s="3">
        <f t="shared" si="0"/>
        <v>1.7200000000000002</v>
      </c>
      <c r="F34" s="4">
        <f>A30+A42*$D34-A36*$D34^2/2</f>
        <v>57.123447999999996</v>
      </c>
      <c r="G34" s="4">
        <f>B30+B42*$D34-B36*$D34^2/2</f>
        <v>44.999063999999969</v>
      </c>
      <c r="H34" s="4">
        <f>C30+C42*$D34-C36*$D34^2/2</f>
        <v>23.463064000000024</v>
      </c>
    </row>
    <row r="35" spans="1:8" x14ac:dyDescent="0.25">
      <c r="A35" s="2" t="s">
        <v>3</v>
      </c>
      <c r="D35" s="3">
        <f>D34+D46/20</f>
        <v>1.9350000000000003</v>
      </c>
      <c r="E35" s="3">
        <f t="shared" si="0"/>
        <v>1.9350000000000003</v>
      </c>
      <c r="F35" s="4">
        <f>A30+A42*$D35-A36*$D35^2/2</f>
        <v>58.93324324999999</v>
      </c>
      <c r="G35" s="4">
        <f>B30+B42*$D35-B36*$D35^2/2</f>
        <v>33.112284749999965</v>
      </c>
      <c r="H35" s="4">
        <f>C30+C42*$D35-C36*$D35^2/2</f>
        <v>37.54428475000001</v>
      </c>
    </row>
    <row r="36" spans="1:8" x14ac:dyDescent="0.25">
      <c r="A36" s="9">
        <f>B4</f>
        <v>56.46</v>
      </c>
      <c r="B36" s="9">
        <f>B5</f>
        <v>33.78</v>
      </c>
      <c r="C36" s="9">
        <f>B6</f>
        <v>33.78</v>
      </c>
      <c r="D36" s="3">
        <f>D35+D46/20</f>
        <v>2.1500000000000004</v>
      </c>
      <c r="E36" s="3">
        <f t="shared" si="0"/>
        <v>2.1500000000000004</v>
      </c>
      <c r="F36" s="4">
        <f>A30+A42*$D36-A36*$D36^2/2</f>
        <v>58.133174999999994</v>
      </c>
      <c r="G36" s="4">
        <f>B30+B42*$D36-B36*$D36^2/2</f>
        <v>19.664024999999953</v>
      </c>
      <c r="H36" s="4">
        <f>C30+C42*$D36-C36*$D36^2/2</f>
        <v>50.064025000000029</v>
      </c>
    </row>
    <row r="37" spans="1:8" x14ac:dyDescent="0.25">
      <c r="D37" s="3">
        <f>D36+D46/20</f>
        <v>2.3650000000000002</v>
      </c>
      <c r="E37" s="3">
        <f t="shared" si="0"/>
        <v>2.3650000000000002</v>
      </c>
      <c r="F37" s="4">
        <f>A30+A42*$D37-A36*$D37^2/2</f>
        <v>54.723243249999939</v>
      </c>
      <c r="G37" s="4">
        <f>B30+B42*$D37-B36*$D37^2/2</f>
        <v>4.6542847499999596</v>
      </c>
      <c r="H37" s="4">
        <f>C30+C42*$D37-C36*$D37^2/2</f>
        <v>61.022284749999997</v>
      </c>
    </row>
    <row r="38" spans="1:8" x14ac:dyDescent="0.25">
      <c r="A38" s="2" t="s">
        <v>4</v>
      </c>
      <c r="D38" s="3">
        <f>D37+D46/20</f>
        <v>2.58</v>
      </c>
      <c r="E38" s="3">
        <f t="shared" si="0"/>
        <v>2.58</v>
      </c>
      <c r="F38" s="4">
        <f>A30+A42*$D38-A36*$D38^2/2</f>
        <v>48.703447999999952</v>
      </c>
      <c r="G38" s="4">
        <f>B30+B42*$D38-B36*$D38^2/2</f>
        <v>-11.916936000000049</v>
      </c>
      <c r="H38" s="4">
        <f>C30+C42*$D38-C36*$D38^2/2</f>
        <v>70.41906400000002</v>
      </c>
    </row>
    <row r="39" spans="1:8" x14ac:dyDescent="0.25">
      <c r="A39" s="9">
        <f>D1</f>
        <v>4.3</v>
      </c>
      <c r="B39" s="9">
        <f>A39</f>
        <v>4.3</v>
      </c>
      <c r="C39" s="9">
        <f>A39</f>
        <v>4.3</v>
      </c>
      <c r="D39" s="3">
        <f>D38+D46/20</f>
        <v>2.7949999999999999</v>
      </c>
      <c r="E39" s="3">
        <f t="shared" si="0"/>
        <v>2.7949999999999999</v>
      </c>
      <c r="F39" s="4">
        <f>A30+A42*$D39-A36*$D39^2/2</f>
        <v>40.073789249999976</v>
      </c>
      <c r="G39" s="4">
        <f>B30+B42*$D39-B36*$D39^2/2</f>
        <v>-30.049637250000018</v>
      </c>
      <c r="H39" s="4">
        <f>C30+C42*$D39-C36*$D39^2/2</f>
        <v>78.254362750000013</v>
      </c>
    </row>
    <row r="40" spans="1:8" x14ac:dyDescent="0.25">
      <c r="D40" s="3">
        <f>D39+D46/20</f>
        <v>3.01</v>
      </c>
      <c r="E40" s="3">
        <f t="shared" si="0"/>
        <v>3.01</v>
      </c>
      <c r="F40" s="4">
        <f>A30+A42*$D40-A36*$D40^2/2</f>
        <v>28.834266999999983</v>
      </c>
      <c r="G40" s="4">
        <f>B30+B42*$D40-B36*$D40^2/2</f>
        <v>-49.743819000000016</v>
      </c>
      <c r="H40" s="4">
        <f>C30+C42*$D40-C36*$D40^2/2</f>
        <v>84.528180999999989</v>
      </c>
    </row>
    <row r="41" spans="1:8" x14ac:dyDescent="0.25">
      <c r="A41" s="2" t="s">
        <v>5</v>
      </c>
      <c r="D41" s="3">
        <f>D40+D46/20</f>
        <v>3.2249999999999996</v>
      </c>
      <c r="E41" s="3">
        <f t="shared" si="0"/>
        <v>3.2249999999999996</v>
      </c>
      <c r="F41" s="4">
        <f>A30+A42*$D41-A36*$D41^2/2</f>
        <v>14.984881249999944</v>
      </c>
      <c r="G41" s="4">
        <f>B30+B42*$D41-B36*$D41^2/2</f>
        <v>-70.999481250000017</v>
      </c>
      <c r="H41" s="4">
        <f>C30+C42*$D41-C36*$D41^2/2</f>
        <v>89.240518749999978</v>
      </c>
    </row>
    <row r="42" spans="1:8" x14ac:dyDescent="0.25">
      <c r="A42" s="9">
        <f>A36*A39/2+(A33-A30)/A39</f>
        <v>111.59830232558139</v>
      </c>
      <c r="B42" s="9">
        <f t="shared" ref="B42:C42" si="1">B36*B39/2+(B33-B30)/B39</f>
        <v>6.4456046511627818</v>
      </c>
      <c r="C42" s="9">
        <f t="shared" si="1"/>
        <v>127.227</v>
      </c>
      <c r="D42" s="3">
        <f>D41+D46/20</f>
        <v>3.4399999999999995</v>
      </c>
      <c r="E42" s="3">
        <f t="shared" si="0"/>
        <v>3.4399999999999995</v>
      </c>
      <c r="F42" s="4">
        <f>A30+A42*$D42-A36*$D42^2/2</f>
        <v>-1.4743680000000268</v>
      </c>
      <c r="G42" s="4">
        <f>B30+B42*$D42-B36*$D42^2/2</f>
        <v>-93.81662399999999</v>
      </c>
      <c r="H42" s="4">
        <f>C30+C42*$D42-C36*$D42^2/2</f>
        <v>92.39137599999998</v>
      </c>
    </row>
    <row r="43" spans="1:8" x14ac:dyDescent="0.25">
      <c r="D43" s="3">
        <f>D42+D46/20</f>
        <v>3.6549999999999994</v>
      </c>
      <c r="E43" s="3">
        <f t="shared" si="0"/>
        <v>3.6549999999999994</v>
      </c>
      <c r="F43" s="4">
        <f>A30+A42*$D43-A36*$D43^2/2</f>
        <v>-20.543480750000015</v>
      </c>
      <c r="G43" s="4">
        <f>B30+B42*$D43-B36*$D43^2/2</f>
        <v>-118.19524724999997</v>
      </c>
      <c r="H43" s="4">
        <f>C30+C42*$D43-C36*$D43^2/2</f>
        <v>93.980752749999965</v>
      </c>
    </row>
    <row r="44" spans="1:8" x14ac:dyDescent="0.25">
      <c r="D44" s="3">
        <f>D43+D46/20</f>
        <v>3.8699999999999992</v>
      </c>
      <c r="E44" s="3">
        <f t="shared" si="0"/>
        <v>3.8699999999999992</v>
      </c>
      <c r="F44" s="4">
        <f>A30+A42*$D44-A36*$D44^2/2</f>
        <v>-42.222456999999963</v>
      </c>
      <c r="G44" s="4">
        <f>B30+B42*$D44-B36*$D44^2/2</f>
        <v>-144.13535099999996</v>
      </c>
      <c r="H44" s="4">
        <f>C30+C42*$D44-C36*$D44^2/2</f>
        <v>94.008648999999963</v>
      </c>
    </row>
    <row r="45" spans="1:8" x14ac:dyDescent="0.25">
      <c r="D45" s="3">
        <f>D44+D46/20</f>
        <v>4.0849999999999991</v>
      </c>
      <c r="E45" s="3">
        <f t="shared" si="0"/>
        <v>4.0849999999999991</v>
      </c>
      <c r="F45" s="4">
        <f>A30+A42*$D45-A36*$D45^2/2</f>
        <v>-66.511296749999872</v>
      </c>
      <c r="G45" s="4">
        <f>B30+B42*$D45-B36*$D45^2/2</f>
        <v>-171.63693524999994</v>
      </c>
      <c r="H45" s="4">
        <f>C30+C42*$D45-C36*$D45^2/2</f>
        <v>92.475064750000058</v>
      </c>
    </row>
    <row r="46" spans="1:8" x14ac:dyDescent="0.25">
      <c r="A46" s="8"/>
      <c r="B46" s="8"/>
      <c r="C46" s="8"/>
      <c r="D46" s="6">
        <f>A39</f>
        <v>4.3</v>
      </c>
      <c r="E46" s="6">
        <f t="shared" si="0"/>
        <v>4.3</v>
      </c>
      <c r="F46" s="7">
        <f>A30+A42*$D46-A36*$D46^2/2</f>
        <v>-93.409999999999968</v>
      </c>
      <c r="G46" s="7">
        <f>B30+B42*$D46-B36*$D46^2/2</f>
        <v>-200.70000000000002</v>
      </c>
      <c r="H46" s="7">
        <f>C30+C42*$D46-C36*$D46^2/2</f>
        <v>89.380000000000052</v>
      </c>
    </row>
    <row r="47" spans="1:8" x14ac:dyDescent="0.25">
      <c r="A47" s="2" t="s">
        <v>0</v>
      </c>
      <c r="D47" s="1">
        <v>0</v>
      </c>
      <c r="E47" s="3">
        <f>D47+E46</f>
        <v>4.3</v>
      </c>
      <c r="F47" s="4">
        <f>A51+A63*$D47-A57*$D47^2/2</f>
        <v>-81.86</v>
      </c>
      <c r="G47" s="4">
        <f>B51+B63*$D47-B57*$D47^2/2</f>
        <v>134.38</v>
      </c>
      <c r="H47" s="4">
        <f>C51+C63*$D47-C57*$D47^2/2</f>
        <v>-229.27</v>
      </c>
    </row>
    <row r="48" spans="1:8" x14ac:dyDescent="0.25">
      <c r="A48" s="2">
        <f>G1</f>
        <v>2</v>
      </c>
      <c r="D48" s="3">
        <f>D47+D67/20</f>
        <v>0.20499999999999999</v>
      </c>
      <c r="E48" s="3">
        <f>D48+E46</f>
        <v>4.5049999999999999</v>
      </c>
      <c r="F48" s="4">
        <f>A51+A63*$D48-A57*$D48^2/2</f>
        <v>-59.05805075</v>
      </c>
      <c r="G48" s="4">
        <f>B51+B63*$D48-B57*$D48^2/2</f>
        <v>129.574180625</v>
      </c>
      <c r="H48" s="4">
        <f>C51+C63*$D48-C57*$D48^2/2</f>
        <v>-198.15831937500002</v>
      </c>
    </row>
    <row r="49" spans="1:8" x14ac:dyDescent="0.25">
      <c r="D49" s="3">
        <f>D48+D67/20</f>
        <v>0.41</v>
      </c>
      <c r="E49" s="3">
        <f>D49+E46</f>
        <v>4.71</v>
      </c>
      <c r="F49" s="4">
        <f>A51+A63*$D49-A57*$D49^2/2</f>
        <v>-38.628833000000007</v>
      </c>
      <c r="G49" s="4">
        <f>B51+B63*$D49-B57*$D49^2/2</f>
        <v>123.40044749999998</v>
      </c>
      <c r="H49" s="4">
        <f>C51+C63*$D49-C57*$D49^2/2</f>
        <v>-168.41455250000001</v>
      </c>
    </row>
    <row r="50" spans="1:8" x14ac:dyDescent="0.25">
      <c r="A50" s="2" t="s">
        <v>1</v>
      </c>
      <c r="D50" s="3">
        <f>D49+D67/20</f>
        <v>0.61499999999999999</v>
      </c>
      <c r="E50" s="3">
        <f>D50+E46</f>
        <v>4.915</v>
      </c>
      <c r="F50" s="4">
        <f>A51+A63*$D50-A57*$D50^2/2</f>
        <v>-20.572346750000015</v>
      </c>
      <c r="G50" s="4">
        <f>B51+B63*$D50-B57*$D50^2/2</f>
        <v>115.85880062499999</v>
      </c>
      <c r="H50" s="4">
        <f>C51+C63*$D50-C57*$D50^2/2</f>
        <v>-140.03869937499999</v>
      </c>
    </row>
    <row r="51" spans="1:8" x14ac:dyDescent="0.25">
      <c r="A51" s="9">
        <f>H4</f>
        <v>-81.86</v>
      </c>
      <c r="B51" s="9">
        <f>H5</f>
        <v>134.38</v>
      </c>
      <c r="C51" s="9">
        <f>H6</f>
        <v>-229.27</v>
      </c>
      <c r="D51" s="3">
        <f>D50+D67/20</f>
        <v>0.82</v>
      </c>
      <c r="E51" s="3">
        <f>D51+E46</f>
        <v>5.12</v>
      </c>
      <c r="F51" s="4">
        <f>A51+A63*$D51-A57*$D51^2/2</f>
        <v>-4.8885920000000098</v>
      </c>
      <c r="G51" s="4">
        <f>B51+B63*$D51-B57*$D51^2/2</f>
        <v>106.94923999999999</v>
      </c>
      <c r="H51" s="4">
        <f>C51+C63*$D51-C57*$D51^2/2</f>
        <v>-113.03076</v>
      </c>
    </row>
    <row r="52" spans="1:8" x14ac:dyDescent="0.25">
      <c r="D52" s="3">
        <f>D51+D67/20</f>
        <v>1.0249999999999999</v>
      </c>
      <c r="E52" s="3">
        <f>D52+E46</f>
        <v>5.3249999999999993</v>
      </c>
      <c r="F52" s="4">
        <f>A51+A63*$D52-A57*$D52^2/2</f>
        <v>8.4224312499999741</v>
      </c>
      <c r="G52" s="4">
        <f>B51+B63*$D52-B57*$D52^2/2</f>
        <v>96.671765624999978</v>
      </c>
      <c r="H52" s="4">
        <f>C51+C63*$D52-C57*$D52^2/2</f>
        <v>-87.390734374999994</v>
      </c>
    </row>
    <row r="53" spans="1:8" x14ac:dyDescent="0.25">
      <c r="A53" s="2" t="s">
        <v>2</v>
      </c>
      <c r="D53" s="3">
        <f>D52+D67/20</f>
        <v>1.23</v>
      </c>
      <c r="E53" s="3">
        <f>D53+E46</f>
        <v>5.5299999999999994</v>
      </c>
      <c r="F53" s="4">
        <f>A51+A63*$D53-A57*$D53^2/2</f>
        <v>19.360722999999972</v>
      </c>
      <c r="G53" s="4">
        <f>B51+B63*$D53-B57*$D53^2/2</f>
        <v>85.026377499999981</v>
      </c>
      <c r="H53" s="4">
        <f>C51+C63*$D53-C57*$D53^2/2</f>
        <v>-63.118622499999987</v>
      </c>
    </row>
    <row r="54" spans="1:8" x14ac:dyDescent="0.25">
      <c r="A54" s="9">
        <f>I4</f>
        <v>-76.64</v>
      </c>
      <c r="B54" s="9">
        <f>I5</f>
        <v>-221.64</v>
      </c>
      <c r="C54" s="9">
        <f>I6</f>
        <v>133.06</v>
      </c>
      <c r="D54" s="3">
        <f>D53+D67/20</f>
        <v>1.4350000000000001</v>
      </c>
      <c r="E54" s="3">
        <f>D54+E46</f>
        <v>5.7349999999999994</v>
      </c>
      <c r="F54" s="4">
        <f>A51+A63*$D54-A57*$D54^2/2</f>
        <v>27.926283249999997</v>
      </c>
      <c r="G54" s="4">
        <f>B51+B63*$D54-B57*$D54^2/2</f>
        <v>72.013075624999971</v>
      </c>
      <c r="H54" s="4">
        <f>C51+C63*$D54-C57*$D54^2/2</f>
        <v>-40.214424374999965</v>
      </c>
    </row>
    <row r="55" spans="1:8" x14ac:dyDescent="0.25">
      <c r="D55" s="3">
        <f>D54+D67/20</f>
        <v>1.6400000000000001</v>
      </c>
      <c r="E55" s="3">
        <f>D55+E46</f>
        <v>5.9399999999999995</v>
      </c>
      <c r="F55" s="4">
        <f>A51+A63*$D55-A57*$D55^2/2</f>
        <v>34.119111999999987</v>
      </c>
      <c r="G55" s="4">
        <f>B51+B63*$D55-B57*$D55^2/2</f>
        <v>57.631859999999975</v>
      </c>
      <c r="H55" s="4">
        <f>C51+C63*$D55-C57*$D55^2/2</f>
        <v>-18.678139999999942</v>
      </c>
    </row>
    <row r="56" spans="1:8" x14ac:dyDescent="0.25">
      <c r="A56" s="2" t="s">
        <v>3</v>
      </c>
      <c r="D56" s="3">
        <f>D55+D67/20</f>
        <v>1.8450000000000002</v>
      </c>
      <c r="E56" s="3">
        <f>D56+E46</f>
        <v>6.1449999999999996</v>
      </c>
      <c r="F56" s="4">
        <f>A51+A63*$D56-A57*$D56^2/2</f>
        <v>37.939209249999962</v>
      </c>
      <c r="G56" s="4">
        <f>B51+B63*$D56-B57*$D56^2/2</f>
        <v>41.882730624999951</v>
      </c>
      <c r="H56" s="4">
        <f>C51+C63*$D56-C57*$D56^2/2</f>
        <v>1.4902306250000805</v>
      </c>
    </row>
    <row r="57" spans="1:8" x14ac:dyDescent="0.25">
      <c r="A57" s="9">
        <f>G4</f>
        <v>56.46</v>
      </c>
      <c r="B57" s="9">
        <f>G5</f>
        <v>32.549999999999997</v>
      </c>
      <c r="C57" s="9">
        <f>G6</f>
        <v>32.549999999999997</v>
      </c>
      <c r="D57" s="3">
        <f>D56+D67/20</f>
        <v>2.0500000000000003</v>
      </c>
      <c r="E57" s="3">
        <f>D57+E46</f>
        <v>6.35</v>
      </c>
      <c r="F57" s="4">
        <f>A51+A63*$D57-A57*$D57^2/2</f>
        <v>39.386574999999951</v>
      </c>
      <c r="G57" s="4">
        <f>B51+B63*$D57-B57*$D57^2/2</f>
        <v>24.765687499999942</v>
      </c>
      <c r="H57" s="4">
        <f>C51+C63*$D57-C57*$D57^2/2</f>
        <v>20.290687500000061</v>
      </c>
    </row>
    <row r="58" spans="1:8" x14ac:dyDescent="0.25">
      <c r="D58" s="3">
        <f>D57+D67/20</f>
        <v>2.2550000000000003</v>
      </c>
      <c r="E58" s="3">
        <f>D58+E46</f>
        <v>6.5549999999999997</v>
      </c>
      <c r="F58" s="4">
        <f>A51+A63*$D58-A57*$D58^2/2</f>
        <v>38.461209249999939</v>
      </c>
      <c r="G58" s="4">
        <f>B51+B63*$D58-B57*$D58^2/2</f>
        <v>6.2807306249999186</v>
      </c>
      <c r="H58" s="4">
        <f>C51+C63*$D58-C57*$D58^2/2</f>
        <v>37.723230625000056</v>
      </c>
    </row>
    <row r="59" spans="1:8" x14ac:dyDescent="0.25">
      <c r="A59" s="2" t="s">
        <v>4</v>
      </c>
      <c r="D59" s="3">
        <f>D58+D67/20</f>
        <v>2.4600000000000004</v>
      </c>
      <c r="E59" s="3">
        <f>D59+E46</f>
        <v>6.76</v>
      </c>
      <c r="F59" s="4">
        <f>A51+A63*$D59-A57*$D59^2/2</f>
        <v>35.163111999999927</v>
      </c>
      <c r="G59" s="4">
        <f>B51+B63*$D59-B57*$D59^2/2</f>
        <v>-13.572140000000076</v>
      </c>
      <c r="H59" s="4">
        <f>C51+C63*$D59-C57*$D59^2/2</f>
        <v>53.787860000000052</v>
      </c>
    </row>
    <row r="60" spans="1:8" x14ac:dyDescent="0.25">
      <c r="A60" s="9">
        <f>I1</f>
        <v>4.0999999999999996</v>
      </c>
      <c r="B60" s="9">
        <f>A60</f>
        <v>4.0999999999999996</v>
      </c>
      <c r="C60" s="9">
        <f>A60</f>
        <v>4.0999999999999996</v>
      </c>
      <c r="D60" s="3">
        <f>D59+D67/20</f>
        <v>2.6650000000000005</v>
      </c>
      <c r="E60" s="3">
        <f>D60+E46</f>
        <v>6.9649999999999999</v>
      </c>
      <c r="F60" s="4">
        <f>A51+A63*$D60-A57*$D60^2/2</f>
        <v>29.492283249999929</v>
      </c>
      <c r="G60" s="4">
        <f>B51+B63*$D60-B57*$D60^2/2</f>
        <v>-34.792924375000098</v>
      </c>
      <c r="H60" s="4">
        <f>C51+C63*$D60-C57*$D60^2/2</f>
        <v>68.484575625000105</v>
      </c>
    </row>
    <row r="61" spans="1:8" x14ac:dyDescent="0.25">
      <c r="D61" s="3">
        <f>D60+D67/20</f>
        <v>2.8700000000000006</v>
      </c>
      <c r="E61" s="3">
        <f>D61+E46</f>
        <v>7.17</v>
      </c>
      <c r="F61" s="4">
        <f>A51+A63*$D61-A57*$D61^2/2</f>
        <v>21.448722999999944</v>
      </c>
      <c r="G61" s="4">
        <f>B51+B63*$D61-B57*$D61^2/2</f>
        <v>-57.381622500000105</v>
      </c>
      <c r="H61" s="4">
        <f>C51+C63*$D61-C57*$D61^2/2</f>
        <v>81.813377500000087</v>
      </c>
    </row>
    <row r="62" spans="1:8" x14ac:dyDescent="0.25">
      <c r="A62" s="2" t="s">
        <v>5</v>
      </c>
      <c r="D62" s="3">
        <f>D61+D67/20</f>
        <v>3.0750000000000006</v>
      </c>
      <c r="E62" s="3">
        <f>D62+E46</f>
        <v>7.375</v>
      </c>
      <c r="F62" s="4">
        <f>A51+A63*$D62-A57*$D62^2/2</f>
        <v>11.032431249999945</v>
      </c>
      <c r="G62" s="4">
        <f>B51+B63*$D62-B57*$D62^2/2</f>
        <v>-81.338234375000113</v>
      </c>
      <c r="H62" s="4">
        <f>C51+C63*$D62-C57*$D62^2/2</f>
        <v>93.774265625000083</v>
      </c>
    </row>
    <row r="63" spans="1:8" x14ac:dyDescent="0.25">
      <c r="A63" s="9">
        <f>A57*A60/2+(A54-A51)/A60</f>
        <v>117.01617073170731</v>
      </c>
      <c r="B63" s="9">
        <f t="shared" ref="B63:C63" si="2">B57*B60/2+(B54-B51)/B60</f>
        <v>-20.106646341463431</v>
      </c>
      <c r="C63" s="9">
        <f t="shared" si="2"/>
        <v>155.10067073170734</v>
      </c>
      <c r="D63" s="3">
        <f>D62+D67/20</f>
        <v>3.2800000000000007</v>
      </c>
      <c r="E63" s="3">
        <f>D63+E46</f>
        <v>7.58</v>
      </c>
      <c r="F63" s="4">
        <f>A51+A63*$D63-A57*$D63^2/2</f>
        <v>-1.7565920000001256</v>
      </c>
      <c r="G63" s="4">
        <f>B51+B63*$D63-B57*$D63^2/2</f>
        <v>-106.66276000000013</v>
      </c>
      <c r="H63" s="4">
        <f>C51+C63*$D63-C57*$D63^2/2</f>
        <v>104.36724000000015</v>
      </c>
    </row>
    <row r="64" spans="1:8" x14ac:dyDescent="0.25">
      <c r="D64" s="3">
        <f>D63+D67/20</f>
        <v>3.4850000000000008</v>
      </c>
      <c r="E64" s="3">
        <f>D64+E46</f>
        <v>7.7850000000000001</v>
      </c>
      <c r="F64" s="4">
        <f>A51+A63*$D64-A57*$D64^2/2</f>
        <v>-16.918346750000126</v>
      </c>
      <c r="G64" s="4">
        <f>B51+B63*$D64-B57*$D64^2/2</f>
        <v>-133.35519937500015</v>
      </c>
      <c r="H64" s="4">
        <f>C51+C63*$D64-C57*$D64^2/2</f>
        <v>113.59230062500015</v>
      </c>
    </row>
    <row r="65" spans="1:8" x14ac:dyDescent="0.25">
      <c r="D65" s="3">
        <f>D64+D67/20</f>
        <v>3.6900000000000008</v>
      </c>
      <c r="E65" s="3">
        <f>D65+E46</f>
        <v>7.99</v>
      </c>
      <c r="F65" s="4">
        <f>A51+A63*$D65-A57*$D65^2/2</f>
        <v>-34.452833000000169</v>
      </c>
      <c r="G65" s="4">
        <f>B51+B63*$D65-B57*$D65^2/2</f>
        <v>-161.41555250000016</v>
      </c>
      <c r="H65" s="4">
        <f>C51+C63*$D65-C57*$D65^2/2</f>
        <v>121.44944750000013</v>
      </c>
    </row>
    <row r="66" spans="1:8" x14ac:dyDescent="0.25">
      <c r="D66" s="3">
        <f>D65+D67/20</f>
        <v>3.8950000000000009</v>
      </c>
      <c r="E66" s="3">
        <f>D66+E46</f>
        <v>8.1950000000000003</v>
      </c>
      <c r="F66" s="4">
        <f>A51+A63*$D66-A57*$D66^2/2</f>
        <v>-54.360050750000141</v>
      </c>
      <c r="G66" s="4">
        <f>B51+B63*$D66-B57*$D66^2/2</f>
        <v>-190.84381937500018</v>
      </c>
      <c r="H66" s="4">
        <f>C51+C63*$D66-C57*$D66^2/2</f>
        <v>127.9386806250001</v>
      </c>
    </row>
    <row r="67" spans="1:8" x14ac:dyDescent="0.25">
      <c r="A67" s="8"/>
      <c r="B67" s="8"/>
      <c r="C67" s="8"/>
      <c r="D67" s="6">
        <f>A60</f>
        <v>4.0999999999999996</v>
      </c>
      <c r="E67" s="6">
        <f>D67+E46</f>
        <v>8.3999999999999986</v>
      </c>
      <c r="F67" s="7">
        <f>A51+A63*$D67-A57*$D67^2/2</f>
        <v>-76.6400000000001</v>
      </c>
      <c r="G67" s="7">
        <f>B51+B63*$D67-B57*$D67^2/2</f>
        <v>-221.64000000000004</v>
      </c>
      <c r="H67" s="7">
        <f>C51+C63*$D67-C57*$D67^2/2</f>
        <v>133.06000000000012</v>
      </c>
    </row>
    <row r="68" spans="1:8" x14ac:dyDescent="0.25">
      <c r="A68" s="2" t="s">
        <v>0</v>
      </c>
      <c r="D68" s="1">
        <v>0</v>
      </c>
      <c r="E68" s="3">
        <f>D68+E67</f>
        <v>8.3999999999999986</v>
      </c>
      <c r="F68" s="4">
        <f>A72+A84*$D68-A78*$D68^2/2</f>
        <v>-66.02</v>
      </c>
      <c r="G68" s="4">
        <f>B72+B84*$D68-B78*$D68^2/2</f>
        <v>150.66999999999999</v>
      </c>
      <c r="H68" s="4">
        <f>C72+C84*$D68-C78*$D68^2/2</f>
        <v>-229.13</v>
      </c>
    </row>
    <row r="69" spans="1:8" x14ac:dyDescent="0.25">
      <c r="A69" s="2">
        <f>L1</f>
        <v>3</v>
      </c>
      <c r="D69" s="3">
        <f>D68+D88/20</f>
        <v>0.185</v>
      </c>
      <c r="E69" s="3">
        <f>D69+E67</f>
        <v>8.5849999999999991</v>
      </c>
      <c r="F69" s="4">
        <f>A72+A84*$D69-A78*$D69^2/2</f>
        <v>-47.572236749999995</v>
      </c>
      <c r="G69" s="4">
        <f>B72+B84*$D69-B78*$D69^2/2</f>
        <v>142.59964475000001</v>
      </c>
      <c r="H69" s="4">
        <f>C72+C84*$D69-C78*$D69^2/2</f>
        <v>-199.01885525</v>
      </c>
    </row>
    <row r="70" spans="1:8" x14ac:dyDescent="0.25">
      <c r="D70" s="3">
        <f>D69+D88/20</f>
        <v>0.37</v>
      </c>
      <c r="E70" s="3">
        <f>D70+E67</f>
        <v>8.7699999999999978</v>
      </c>
      <c r="F70" s="4">
        <f>A72+A84*$D70-A78*$D70^2/2</f>
        <v>-31.056816999999992</v>
      </c>
      <c r="G70" s="4">
        <f>B72+B84*$D70-B78*$D70^2/2</f>
        <v>133.37316899999999</v>
      </c>
      <c r="H70" s="4">
        <f>C72+C84*$D70-C78*$D70^2/2</f>
        <v>-170.06383099999999</v>
      </c>
    </row>
    <row r="71" spans="1:8" x14ac:dyDescent="0.25">
      <c r="A71" s="2" t="s">
        <v>1</v>
      </c>
      <c r="D71" s="3">
        <f>D70+D88/20</f>
        <v>0.55499999999999994</v>
      </c>
      <c r="E71" s="3">
        <f>D71+E67</f>
        <v>8.9549999999999983</v>
      </c>
      <c r="F71" s="4">
        <f>A72+A84*$D71-A78*$D71^2/2</f>
        <v>-16.473740749999997</v>
      </c>
      <c r="G71" s="4">
        <f>B72+B84*$D71-B78*$D71^2/2</f>
        <v>122.99057275000001</v>
      </c>
      <c r="H71" s="4">
        <f>C72+C84*$D71-C78*$D71^2/2</f>
        <v>-142.26492725</v>
      </c>
    </row>
    <row r="72" spans="1:8" x14ac:dyDescent="0.25">
      <c r="A72" s="9">
        <f>M4</f>
        <v>-66.02</v>
      </c>
      <c r="B72" s="9">
        <f>M5</f>
        <v>150.66999999999999</v>
      </c>
      <c r="C72" s="9">
        <f>M6</f>
        <v>-229.13</v>
      </c>
      <c r="D72" s="3">
        <f>D71+D88/20</f>
        <v>0.74</v>
      </c>
      <c r="E72" s="3">
        <f>D72+E67</f>
        <v>9.1399999999999988</v>
      </c>
      <c r="F72" s="4">
        <f>A72+A84*$D72-A78*$D72^2/2</f>
        <v>-3.8230079999999873</v>
      </c>
      <c r="G72" s="4">
        <f>B72+B84*$D72-B78*$D72^2/2</f>
        <v>111.45185599999999</v>
      </c>
      <c r="H72" s="4">
        <f>C72+C84*$D72-C78*$D72^2/2</f>
        <v>-115.62214400000001</v>
      </c>
    </row>
    <row r="73" spans="1:8" x14ac:dyDescent="0.25">
      <c r="D73" s="3">
        <f>D72+D88/20</f>
        <v>0.92500000000000004</v>
      </c>
      <c r="E73" s="3">
        <f>D73+E67</f>
        <v>9.3249999999999993</v>
      </c>
      <c r="F73" s="4">
        <f>A72+A84*$D73-A78*$D73^2/2</f>
        <v>6.8953812500000176</v>
      </c>
      <c r="G73" s="4">
        <f>B72+B84*$D73-B78*$D73^2/2</f>
        <v>98.757018749999986</v>
      </c>
      <c r="H73" s="4">
        <f>C72+C84*$D73-C78*$D73^2/2</f>
        <v>-90.135481249999998</v>
      </c>
    </row>
    <row r="74" spans="1:8" x14ac:dyDescent="0.25">
      <c r="A74" s="2" t="s">
        <v>2</v>
      </c>
      <c r="D74" s="3">
        <f>D73+D88/20</f>
        <v>1.1100000000000001</v>
      </c>
      <c r="E74" s="3">
        <f>D74+E67</f>
        <v>9.509999999999998</v>
      </c>
      <c r="F74" s="4">
        <f>A72+A84*$D74-A78*$D74^2/2</f>
        <v>15.681427000000014</v>
      </c>
      <c r="G74" s="4">
        <f>B72+B84*$D74-B78*$D74^2/2</f>
        <v>84.906060999999994</v>
      </c>
      <c r="H74" s="4">
        <f>C72+C84*$D74-C78*$D74^2/2</f>
        <v>-65.80493899999999</v>
      </c>
    </row>
    <row r="75" spans="1:8" x14ac:dyDescent="0.25">
      <c r="A75" s="9">
        <f>N4</f>
        <v>-64.209999999999994</v>
      </c>
      <c r="B75" s="9">
        <f>N5</f>
        <v>-230.4</v>
      </c>
      <c r="C75" s="9">
        <f>N6</f>
        <v>153.43</v>
      </c>
      <c r="D75" s="3">
        <f>D74+D88/20</f>
        <v>1.2950000000000002</v>
      </c>
      <c r="E75" s="3">
        <f>D75+E67</f>
        <v>9.6949999999999985</v>
      </c>
      <c r="F75" s="4">
        <f>A72+A84*$D75-A78*$D75^2/2</f>
        <v>22.535129250000026</v>
      </c>
      <c r="G75" s="4">
        <f>B72+B84*$D75-B78*$D75^2/2</f>
        <v>69.898982749999988</v>
      </c>
      <c r="H75" s="4">
        <f>C72+C84*$D75-C78*$D75^2/2</f>
        <v>-42.630517249999983</v>
      </c>
    </row>
    <row r="76" spans="1:8" x14ac:dyDescent="0.25">
      <c r="D76" s="3">
        <f>D75+D88/20</f>
        <v>1.4800000000000002</v>
      </c>
      <c r="E76" s="3">
        <f>D76+E67</f>
        <v>9.879999999999999</v>
      </c>
      <c r="F76" s="4">
        <f>A72+A84*$D76-A78*$D76^2/2</f>
        <v>27.456488000000029</v>
      </c>
      <c r="G76" s="4">
        <f>B72+B84*$D76-B78*$D76^2/2</f>
        <v>53.735783999999981</v>
      </c>
      <c r="H76" s="4">
        <f>C72+C84*$D76-C78*$D76^2/2</f>
        <v>-20.612215999999975</v>
      </c>
    </row>
    <row r="77" spans="1:8" x14ac:dyDescent="0.25">
      <c r="A77" s="2" t="s">
        <v>3</v>
      </c>
      <c r="D77" s="3">
        <f>D76+D88/20</f>
        <v>1.6650000000000003</v>
      </c>
      <c r="E77" s="3">
        <f>D77+E67</f>
        <v>10.065</v>
      </c>
      <c r="F77" s="4">
        <f>A72+A84*$D77-A78*$D77^2/2</f>
        <v>30.44550325000003</v>
      </c>
      <c r="G77" s="4">
        <f>B72+B84*$D77-B78*$D77^2/2</f>
        <v>36.416464749999982</v>
      </c>
      <c r="H77" s="4">
        <f>C72+C84*$D77-C78*$D77^2/2</f>
        <v>0.24996475000001084</v>
      </c>
    </row>
    <row r="78" spans="1:8" x14ac:dyDescent="0.25">
      <c r="A78" s="9">
        <f>L4</f>
        <v>56.46</v>
      </c>
      <c r="B78" s="9">
        <f>L5</f>
        <v>33.78</v>
      </c>
      <c r="C78" s="9">
        <f>L6</f>
        <v>33.78</v>
      </c>
      <c r="D78" s="3">
        <f>D77+D88/20</f>
        <v>1.8500000000000003</v>
      </c>
      <c r="E78" s="3">
        <f>D78+E67</f>
        <v>10.249999999999998</v>
      </c>
      <c r="F78" s="4">
        <f>A72+A84*$D78-A78*$D78^2/2</f>
        <v>31.502175000000022</v>
      </c>
      <c r="G78" s="4">
        <f>B72+B84*$D78-B78*$D78^2/2</f>
        <v>17.941024999999982</v>
      </c>
      <c r="H78" s="4">
        <f>C72+C84*$D78-C78*$D78^2/2</f>
        <v>19.956025000000025</v>
      </c>
    </row>
    <row r="79" spans="1:8" x14ac:dyDescent="0.25">
      <c r="D79" s="3">
        <f>D78+D88/20</f>
        <v>2.0350000000000001</v>
      </c>
      <c r="E79" s="3">
        <f>D79+E67</f>
        <v>10.434999999999999</v>
      </c>
      <c r="F79" s="4">
        <f>A72+A84*$D79-A78*$D79^2/2</f>
        <v>30.626503250000027</v>
      </c>
      <c r="G79" s="4">
        <f>B72+B84*$D79-B78*$D79^2/2</f>
        <v>-1.6905352500000106</v>
      </c>
      <c r="H79" s="4">
        <f>C72+C84*$D79-C78*$D79^2/2</f>
        <v>38.50596474999999</v>
      </c>
    </row>
    <row r="80" spans="1:8" x14ac:dyDescent="0.25">
      <c r="A80" s="2" t="s">
        <v>4</v>
      </c>
      <c r="D80" s="3">
        <f>D79+D88/20</f>
        <v>2.2200000000000002</v>
      </c>
      <c r="E80" s="3">
        <f>D80+E67</f>
        <v>10.62</v>
      </c>
      <c r="F80" s="4">
        <f>A72+A84*$D80-A78*$D80^2/2</f>
        <v>27.818488000000002</v>
      </c>
      <c r="G80" s="4">
        <f>B72+B84*$D80-B78*$D80^2/2</f>
        <v>-22.478216000000018</v>
      </c>
      <c r="H80" s="4">
        <f>C72+C84*$D80-C78*$D80^2/2</f>
        <v>55.899783999999997</v>
      </c>
    </row>
    <row r="81" spans="1:8" x14ac:dyDescent="0.25">
      <c r="A81" s="9">
        <f>N1</f>
        <v>3.7</v>
      </c>
      <c r="B81" s="9">
        <f>A81</f>
        <v>3.7</v>
      </c>
      <c r="C81" s="9">
        <f>A81</f>
        <v>3.7</v>
      </c>
      <c r="D81" s="3">
        <f>D80+D88/20</f>
        <v>2.4050000000000002</v>
      </c>
      <c r="E81" s="3">
        <f>D81+E67</f>
        <v>10.805</v>
      </c>
      <c r="F81" s="4">
        <f>A72+A84*$D81-A78*$D81^2/2</f>
        <v>23.078129250000018</v>
      </c>
      <c r="G81" s="4">
        <f>B72+B84*$D81-B78*$D81^2/2</f>
        <v>-44.422017250000025</v>
      </c>
      <c r="H81" s="4">
        <f>C72+C84*$D81-C78*$D81^2/2</f>
        <v>72.137482750000004</v>
      </c>
    </row>
    <row r="82" spans="1:8" x14ac:dyDescent="0.25">
      <c r="D82" s="3">
        <f>D81+D88/20</f>
        <v>2.5900000000000003</v>
      </c>
      <c r="E82" s="3">
        <f>D82+E67</f>
        <v>10.989999999999998</v>
      </c>
      <c r="F82" s="4">
        <f>A72+A84*$D82-A78*$D82^2/2</f>
        <v>16.405427000000032</v>
      </c>
      <c r="G82" s="4">
        <f>B72+B84*$D82-B78*$D82^2/2</f>
        <v>-67.521939000000032</v>
      </c>
      <c r="H82" s="4">
        <f>C72+C84*$D82-C78*$D82^2/2</f>
        <v>87.219061000000011</v>
      </c>
    </row>
    <row r="83" spans="1:8" x14ac:dyDescent="0.25">
      <c r="A83" s="2" t="s">
        <v>5</v>
      </c>
      <c r="D83" s="3">
        <f>D82+D88/20</f>
        <v>2.7750000000000004</v>
      </c>
      <c r="E83" s="3">
        <f>D83+E67</f>
        <v>11.174999999999999</v>
      </c>
      <c r="F83" s="4">
        <f>A72+A84*$D83-A78*$D83^2/2</f>
        <v>7.8003812500000151</v>
      </c>
      <c r="G83" s="4">
        <f>B72+B84*$D83-B78*$D83^2/2</f>
        <v>-91.777981250000025</v>
      </c>
      <c r="H83" s="4">
        <f>C72+C84*$D83-C78*$D83^2/2</f>
        <v>101.14451875000003</v>
      </c>
    </row>
    <row r="84" spans="1:8" x14ac:dyDescent="0.25">
      <c r="A84" s="9">
        <f>A78*A81/2+(A75-A72)/A81</f>
        <v>104.9401891891892</v>
      </c>
      <c r="B84" s="9">
        <f t="shared" ref="B84:C84" si="3">B78*B81/2+(B75-B72)/B81</f>
        <v>-40.49889189189188</v>
      </c>
      <c r="C84" s="9">
        <f t="shared" si="3"/>
        <v>165.88759459459459</v>
      </c>
      <c r="D84" s="3">
        <f>D83+D88/20</f>
        <v>2.9600000000000004</v>
      </c>
      <c r="E84" s="3">
        <f>D84+E67</f>
        <v>11.36</v>
      </c>
      <c r="F84" s="4">
        <f>A72+A84*$D84-A78*$D84^2/2</f>
        <v>-2.7370079999999746</v>
      </c>
      <c r="G84" s="4">
        <f>B72+B84*$D84-B78*$D84^2/2</f>
        <v>-117.19014400000006</v>
      </c>
      <c r="H84" s="4">
        <f>C72+C84*$D84-C78*$D84^2/2</f>
        <v>113.91385600000001</v>
      </c>
    </row>
    <row r="85" spans="1:8" x14ac:dyDescent="0.25">
      <c r="D85" s="3">
        <f>D84+D88/20</f>
        <v>3.1450000000000005</v>
      </c>
      <c r="E85" s="3">
        <f>D85+E67</f>
        <v>11.544999999999998</v>
      </c>
      <c r="F85" s="4">
        <f>A72+A84*$D85-A78*$D85^2/2</f>
        <v>-15.206740749999994</v>
      </c>
      <c r="G85" s="4">
        <f>B72+B84*$D85-B78*$D85^2/2</f>
        <v>-143.75842725000001</v>
      </c>
      <c r="H85" s="4">
        <f>C72+C84*$D85-C78*$D85^2/2</f>
        <v>125.52707275</v>
      </c>
    </row>
    <row r="86" spans="1:8" x14ac:dyDescent="0.25">
      <c r="D86" s="3">
        <f>D85+D88/20</f>
        <v>3.3300000000000005</v>
      </c>
      <c r="E86" s="3">
        <f>D86+E67</f>
        <v>11.729999999999999</v>
      </c>
      <c r="F86" s="4">
        <f>A72+A84*$D86-A78*$D86^2/2</f>
        <v>-29.608816999999988</v>
      </c>
      <c r="G86" s="4">
        <f>B72+B84*$D86-B78*$D86^2/2</f>
        <v>-171.48283100000006</v>
      </c>
      <c r="H86" s="4">
        <f>C72+C84*$D86-C78*$D86^2/2</f>
        <v>135.98416899999998</v>
      </c>
    </row>
    <row r="87" spans="1:8" x14ac:dyDescent="0.25">
      <c r="D87" s="3">
        <f>D86+D88/20</f>
        <v>3.5150000000000006</v>
      </c>
      <c r="E87" s="3">
        <f>D87+E67</f>
        <v>11.914999999999999</v>
      </c>
      <c r="F87" s="4">
        <f>A72+A84*$D87-A78*$D87^2/2</f>
        <v>-45.94323675000004</v>
      </c>
      <c r="G87" s="4">
        <f>B72+B84*$D87-B78*$D87^2/2</f>
        <v>-200.36335525000007</v>
      </c>
      <c r="H87" s="4">
        <f>C72+C84*$D87-C78*$D87^2/2</f>
        <v>145.28514475</v>
      </c>
    </row>
    <row r="88" spans="1:8" x14ac:dyDescent="0.25">
      <c r="A88" s="8"/>
      <c r="B88" s="8"/>
      <c r="C88" s="8"/>
      <c r="D88" s="6">
        <f>A81</f>
        <v>3.7</v>
      </c>
      <c r="E88" s="6">
        <f>D88+E67</f>
        <v>12.099999999999998</v>
      </c>
      <c r="F88" s="7">
        <f>A72+A84*$D88-A78*$D88^2/2</f>
        <v>-64.20999999999998</v>
      </c>
      <c r="G88" s="7">
        <f>B72+B84*$D88-B78*$D88^2/2</f>
        <v>-230.4</v>
      </c>
      <c r="H88" s="7">
        <f>C72+C84*$D88-C78*$D88^2/2</f>
        <v>153.42999999999995</v>
      </c>
    </row>
    <row r="89" spans="1:8" x14ac:dyDescent="0.25">
      <c r="A89" s="2" t="s">
        <v>0</v>
      </c>
      <c r="D89" s="1">
        <v>0</v>
      </c>
      <c r="E89" s="3">
        <f>D89+E88</f>
        <v>12.099999999999998</v>
      </c>
      <c r="F89" s="4">
        <f>A93+A105*$D89-A99*$D89^2/2</f>
        <v>-62.95</v>
      </c>
      <c r="G89" s="4">
        <f>B93+B105*$D89-B99*$D89^2/2</f>
        <v>121.3</v>
      </c>
      <c r="H89" s="4">
        <f>C93+C105*$D89-C99*$D89^2/2</f>
        <v>-196.74</v>
      </c>
    </row>
    <row r="90" spans="1:8" x14ac:dyDescent="0.25">
      <c r="A90" s="2">
        <f>Q1</f>
        <v>4</v>
      </c>
      <c r="D90" s="3">
        <f>D89+D109/20</f>
        <v>0.18</v>
      </c>
      <c r="E90" s="3">
        <f>D90+E88</f>
        <v>12.279999999999998</v>
      </c>
      <c r="F90" s="4">
        <f>A93+A105*$D90-A99*$D90^2/2</f>
        <v>-44.226611999999996</v>
      </c>
      <c r="G90" s="4">
        <f>B93+B105*$D90-B99*$D90^2/2</f>
        <v>118.489484</v>
      </c>
      <c r="H90" s="4">
        <f>C93+C105*$D90-C99*$D90^2/2</f>
        <v>-171.51651600000002</v>
      </c>
    </row>
    <row r="91" spans="1:8" x14ac:dyDescent="0.25">
      <c r="D91" s="3">
        <f>D90+D109/20</f>
        <v>0.36</v>
      </c>
      <c r="E91" s="3">
        <f>D91+E88</f>
        <v>12.459999999999997</v>
      </c>
      <c r="F91" s="4">
        <f>A93+A105*$D91-A99*$D91^2/2</f>
        <v>-27.332528000000003</v>
      </c>
      <c r="G91" s="4">
        <f>B93+B105*$D91-B99*$D91^2/2</f>
        <v>114.58449599999999</v>
      </c>
      <c r="H91" s="4">
        <f>C93+C105*$D91-C99*$D91^2/2</f>
        <v>-147.38750400000001</v>
      </c>
    </row>
    <row r="92" spans="1:8" x14ac:dyDescent="0.25">
      <c r="A92" s="2" t="s">
        <v>1</v>
      </c>
      <c r="D92" s="3">
        <f>D91+D109/20</f>
        <v>0.54</v>
      </c>
      <c r="E92" s="3">
        <f>D92+E88</f>
        <v>12.639999999999997</v>
      </c>
      <c r="F92" s="4">
        <f>A93+A105*$D92-A99*$D92^2/2</f>
        <v>-12.267747999999999</v>
      </c>
      <c r="G92" s="4">
        <f>B93+B105*$D92-B99*$D92^2/2</f>
        <v>109.585036</v>
      </c>
      <c r="H92" s="4">
        <f>C93+C105*$D92-C99*$D92^2/2</f>
        <v>-124.35296400000001</v>
      </c>
    </row>
    <row r="93" spans="1:8" x14ac:dyDescent="0.25">
      <c r="A93" s="9">
        <f>R4</f>
        <v>-62.95</v>
      </c>
      <c r="B93" s="9">
        <f>R5</f>
        <v>121.3</v>
      </c>
      <c r="C93" s="9">
        <f>R6</f>
        <v>-196.74</v>
      </c>
      <c r="D93" s="3">
        <f>D92+D109/20</f>
        <v>0.72</v>
      </c>
      <c r="E93" s="3">
        <f>D93+E88</f>
        <v>12.819999999999999</v>
      </c>
      <c r="F93" s="4">
        <f>A93+A105*$D93-A99*$D93^2/2</f>
        <v>0.96772799999999926</v>
      </c>
      <c r="G93" s="4">
        <f>B93+B105*$D93-B99*$D93^2/2</f>
        <v>103.49110400000001</v>
      </c>
      <c r="H93" s="4">
        <f>C93+C105*$D93-C99*$D93^2/2</f>
        <v>-102.41289600000002</v>
      </c>
    </row>
    <row r="94" spans="1:8" x14ac:dyDescent="0.25">
      <c r="D94" s="3">
        <f>D93+D109/20</f>
        <v>0.89999999999999991</v>
      </c>
      <c r="E94" s="3">
        <f>D94+E88</f>
        <v>12.999999999999998</v>
      </c>
      <c r="F94" s="4">
        <f>A93+A105*$D94-A99*$D94^2/2</f>
        <v>12.373899999999992</v>
      </c>
      <c r="G94" s="4">
        <f>B93+B105*$D94-B99*$D94^2/2</f>
        <v>96.302700000000002</v>
      </c>
      <c r="H94" s="4">
        <f>C93+C105*$D94-C99*$D94^2/2</f>
        <v>-81.567300000000031</v>
      </c>
    </row>
    <row r="95" spans="1:8" x14ac:dyDescent="0.25">
      <c r="A95" s="2" t="s">
        <v>2</v>
      </c>
      <c r="D95" s="3">
        <f>D94+D109/20</f>
        <v>1.0799999999999998</v>
      </c>
      <c r="E95" s="3">
        <f>D95+E88</f>
        <v>13.179999999999998</v>
      </c>
      <c r="F95" s="4">
        <f>A93+A105*$D95-A99*$D95^2/2</f>
        <v>21.950768000000004</v>
      </c>
      <c r="G95" s="4">
        <f>B93+B105*$D95-B99*$D95^2/2</f>
        <v>88.019824</v>
      </c>
      <c r="H95" s="4">
        <f>C93+C105*$D95-C99*$D95^2/2</f>
        <v>-61.816176000000048</v>
      </c>
    </row>
    <row r="96" spans="1:8" x14ac:dyDescent="0.25">
      <c r="A96" s="9">
        <f>S4</f>
        <v>-36.049999999999997</v>
      </c>
      <c r="B96" s="9">
        <f>S5</f>
        <v>-142.86000000000001</v>
      </c>
      <c r="C96" s="9">
        <f>S6</f>
        <v>99.78</v>
      </c>
      <c r="D96" s="3">
        <f>D95+D109/20</f>
        <v>1.2599999999999998</v>
      </c>
      <c r="E96" s="3">
        <f>D96+E88</f>
        <v>13.359999999999998</v>
      </c>
      <c r="F96" s="4">
        <f>A93+A105*$D96-A99*$D96^2/2</f>
        <v>29.698331999999994</v>
      </c>
      <c r="G96" s="4">
        <f>B93+B105*$D96-B99*$D96^2/2</f>
        <v>78.642476000000016</v>
      </c>
      <c r="H96" s="4">
        <f>C93+C105*$D96-C99*$D96^2/2</f>
        <v>-43.159524000000062</v>
      </c>
    </row>
    <row r="97" spans="1:8" x14ac:dyDescent="0.25">
      <c r="D97" s="3">
        <f>D96+D109/20</f>
        <v>1.4399999999999997</v>
      </c>
      <c r="E97" s="3">
        <f>D97+E88</f>
        <v>13.539999999999997</v>
      </c>
      <c r="F97" s="4">
        <f>A93+A105*$D97-A99*$D97^2/2</f>
        <v>35.616591999999997</v>
      </c>
      <c r="G97" s="4">
        <f>B93+B105*$D97-B99*$D97^2/2</f>
        <v>68.170656000000008</v>
      </c>
      <c r="H97" s="4">
        <f>C93+C105*$D97-C99*$D97^2/2</f>
        <v>-25.597344000000071</v>
      </c>
    </row>
    <row r="98" spans="1:8" x14ac:dyDescent="0.25">
      <c r="A98" s="2" t="s">
        <v>3</v>
      </c>
      <c r="D98" s="3">
        <f>D97+D109/20</f>
        <v>1.6199999999999997</v>
      </c>
      <c r="E98" s="3">
        <f>D98+E88</f>
        <v>13.719999999999997</v>
      </c>
      <c r="F98" s="4">
        <f>A93+A105*$D98-A99*$D98^2/2</f>
        <v>39.705547999999993</v>
      </c>
      <c r="G98" s="4">
        <f>B93+B105*$D98-B99*$D98^2/2</f>
        <v>56.604364000000025</v>
      </c>
      <c r="H98" s="4">
        <f>C93+C105*$D98-C99*$D98^2/2</f>
        <v>-9.1296360000000547</v>
      </c>
    </row>
    <row r="99" spans="1:8" x14ac:dyDescent="0.25">
      <c r="A99" s="9">
        <f>Q4</f>
        <v>56.46</v>
      </c>
      <c r="B99" s="9">
        <f>Q5</f>
        <v>33.78</v>
      </c>
      <c r="C99" s="9">
        <f>Q6</f>
        <v>33.78</v>
      </c>
      <c r="D99" s="3">
        <f>D98+D109/20</f>
        <v>1.7999999999999996</v>
      </c>
      <c r="E99" s="3">
        <f>D99+E88</f>
        <v>13.899999999999997</v>
      </c>
      <c r="F99" s="4">
        <f>A93+A105*$D99-A99*$D99^2/2</f>
        <v>41.96520000000001</v>
      </c>
      <c r="G99" s="4">
        <f>B93+B105*$D99-B99*$D99^2/2</f>
        <v>43.943600000000032</v>
      </c>
      <c r="H99" s="4">
        <f>C93+C105*$D99-C99*$D99^2/2</f>
        <v>6.2435999999999012</v>
      </c>
    </row>
    <row r="100" spans="1:8" x14ac:dyDescent="0.25">
      <c r="D100" s="3">
        <f>D99+D109/20</f>
        <v>1.9799999999999995</v>
      </c>
      <c r="E100" s="3">
        <f>D100+E88</f>
        <v>14.079999999999998</v>
      </c>
      <c r="F100" s="4">
        <f>A93+A105*$D100-A99*$D100^2/2</f>
        <v>42.395548000000005</v>
      </c>
      <c r="G100" s="4">
        <f>B93+B105*$D100-B99*$D100^2/2</f>
        <v>30.188364000000036</v>
      </c>
      <c r="H100" s="4">
        <f>C93+C105*$D100-C99*$D100^2/2</f>
        <v>20.522363999999897</v>
      </c>
    </row>
    <row r="101" spans="1:8" x14ac:dyDescent="0.25">
      <c r="A101" s="2" t="s">
        <v>4</v>
      </c>
      <c r="D101" s="3">
        <f>D100+D109/20</f>
        <v>2.1599999999999997</v>
      </c>
      <c r="E101" s="3">
        <f>D101+E88</f>
        <v>14.259999999999998</v>
      </c>
      <c r="F101" s="4">
        <f>A93+A105*$D101-A99*$D101^2/2</f>
        <v>40.996592000000049</v>
      </c>
      <c r="G101" s="4">
        <f>B93+B105*$D101-B99*$D101^2/2</f>
        <v>15.338656000000029</v>
      </c>
      <c r="H101" s="4">
        <f>C93+C105*$D101-C99*$D101^2/2</f>
        <v>33.706655999999924</v>
      </c>
    </row>
    <row r="102" spans="1:8" x14ac:dyDescent="0.25">
      <c r="A102" s="9">
        <f>S1</f>
        <v>3.6</v>
      </c>
      <c r="B102" s="9">
        <f>A102</f>
        <v>3.6</v>
      </c>
      <c r="C102" s="9">
        <f>A102</f>
        <v>3.6</v>
      </c>
      <c r="D102" s="3">
        <f>D101+D109/20</f>
        <v>2.34</v>
      </c>
      <c r="E102" s="3">
        <f>D102+E88</f>
        <v>14.439999999999998</v>
      </c>
      <c r="F102" s="4">
        <f>A93+A105*$D102-A99*$D102^2/2</f>
        <v>37.768332000000015</v>
      </c>
      <c r="G102" s="4">
        <f>B93+B105*$D102-B99*$D102^2/2</f>
        <v>-0.6055239999999884</v>
      </c>
      <c r="H102" s="4">
        <f>C93+C105*$D102-C99*$D102^2/2</f>
        <v>45.796475999999956</v>
      </c>
    </row>
    <row r="103" spans="1:8" x14ac:dyDescent="0.25">
      <c r="D103" s="3">
        <f>D102+D109/20</f>
        <v>2.52</v>
      </c>
      <c r="E103" s="3">
        <f>D103+E88</f>
        <v>14.619999999999997</v>
      </c>
      <c r="F103" s="4">
        <f>A93+A105*$D103-A99*$D103^2/2</f>
        <v>32.71076800000003</v>
      </c>
      <c r="G103" s="4">
        <f>B93+B105*$D103-B99*$D103^2/2</f>
        <v>-17.644176000000016</v>
      </c>
      <c r="H103" s="4">
        <f>C93+C105*$D103-C99*$D103^2/2</f>
        <v>56.791823999999906</v>
      </c>
    </row>
    <row r="104" spans="1:8" x14ac:dyDescent="0.25">
      <c r="A104" s="2" t="s">
        <v>5</v>
      </c>
      <c r="D104" s="3">
        <f>D103+D109/20</f>
        <v>2.7</v>
      </c>
      <c r="E104" s="3">
        <f>D104+E88</f>
        <v>14.799999999999997</v>
      </c>
      <c r="F104" s="4">
        <f>A93+A105*$D104-A99*$D104^2/2</f>
        <v>25.823900000000009</v>
      </c>
      <c r="G104" s="4">
        <f>B93+B105*$D104-B99*$D104^2/2</f>
        <v>-35.777300000000025</v>
      </c>
      <c r="H104" s="4">
        <f>C93+C105*$D104-C99*$D104^2/2</f>
        <v>66.692699999999945</v>
      </c>
    </row>
    <row r="105" spans="1:8" x14ac:dyDescent="0.25">
      <c r="A105" s="9">
        <f>A99*A102/2+(A96-A93)/A102</f>
        <v>109.10022222222223</v>
      </c>
      <c r="B105" s="9">
        <f t="shared" ref="B105:C105" si="4">B99*B102/2+(B96-B93)/B102</f>
        <v>-12.573777777777778</v>
      </c>
      <c r="C105" s="9">
        <f t="shared" si="4"/>
        <v>143.17066666666665</v>
      </c>
      <c r="D105" s="3">
        <f>D104+D109/20</f>
        <v>2.8800000000000003</v>
      </c>
      <c r="E105" s="3">
        <f>D105+E88</f>
        <v>14.979999999999999</v>
      </c>
      <c r="F105" s="4">
        <f>A93+A105*$D105-A99*$D105^2/2</f>
        <v>17.107728000000037</v>
      </c>
      <c r="G105" s="4">
        <f>B93+B105*$D105-B99*$D105^2/2</f>
        <v>-55.004896000000031</v>
      </c>
      <c r="H105" s="4">
        <f>C93+C105*$D105-C99*$D105^2/2</f>
        <v>75.499103999999988</v>
      </c>
    </row>
    <row r="106" spans="1:8" x14ac:dyDescent="0.25">
      <c r="D106" s="3">
        <f>D105+D109/20</f>
        <v>3.0600000000000005</v>
      </c>
      <c r="E106" s="3">
        <f>D106+E88</f>
        <v>15.159999999999998</v>
      </c>
      <c r="F106" s="4">
        <f>A93+A105*$D106-A99*$D106^2/2</f>
        <v>6.562251999999944</v>
      </c>
      <c r="G106" s="4">
        <f>B93+B105*$D106-B99*$D106^2/2</f>
        <v>-75.326964000000075</v>
      </c>
      <c r="H106" s="4">
        <f>C93+C105*$D106-C99*$D106^2/2</f>
        <v>83.211035999999922</v>
      </c>
    </row>
    <row r="107" spans="1:8" x14ac:dyDescent="0.25">
      <c r="D107" s="3">
        <f>D106+D109/20</f>
        <v>3.2400000000000007</v>
      </c>
      <c r="E107" s="3">
        <f>D107+E88</f>
        <v>15.339999999999998</v>
      </c>
      <c r="F107" s="4">
        <f>A93+A105*$D107-A99*$D107^2/2</f>
        <v>-5.8125279999999862</v>
      </c>
      <c r="G107" s="4">
        <f>B93+B105*$D107-B99*$D107^2/2</f>
        <v>-96.743504000000087</v>
      </c>
      <c r="H107" s="4">
        <f>C93+C105*$D107-C99*$D107^2/2</f>
        <v>89.828495999999944</v>
      </c>
    </row>
    <row r="108" spans="1:8" x14ac:dyDescent="0.25">
      <c r="D108" s="3">
        <f>D107+D109/20</f>
        <v>3.4200000000000008</v>
      </c>
      <c r="E108" s="3">
        <f>D108+E88</f>
        <v>15.52</v>
      </c>
      <c r="F108" s="4">
        <f>A93+A105*$D108-A99*$D108^2/2</f>
        <v>-20.016612000000066</v>
      </c>
      <c r="G108" s="4">
        <f>B93+B105*$D108-B99*$D108^2/2</f>
        <v>-119.25451600000011</v>
      </c>
      <c r="H108" s="4">
        <f>C93+C105*$D108-C99*$D108^2/2</f>
        <v>95.351483999999971</v>
      </c>
    </row>
    <row r="109" spans="1:8" x14ac:dyDescent="0.25">
      <c r="A109" s="8"/>
      <c r="B109" s="8"/>
      <c r="C109" s="8"/>
      <c r="D109" s="6">
        <f>A102</f>
        <v>3.6</v>
      </c>
      <c r="E109" s="6">
        <f>D109+E88</f>
        <v>15.699999999999998</v>
      </c>
      <c r="F109" s="7">
        <f>A93+A105*$D109-A99*$D109^2/2</f>
        <v>-36.050000000000011</v>
      </c>
      <c r="G109" s="7">
        <f>B93+B105*$D109-B99*$D109^2/2</f>
        <v>-142.86000000000001</v>
      </c>
      <c r="H109" s="7">
        <f>C93+C105*$D109-C99*$D109^2/2</f>
        <v>99.779999999999973</v>
      </c>
    </row>
    <row r="110" spans="1:8" x14ac:dyDescent="0.25">
      <c r="A110" s="2" t="s">
        <v>0</v>
      </c>
      <c r="D110" s="1">
        <v>0</v>
      </c>
      <c r="E110" s="3">
        <f>D110+E109</f>
        <v>15.699999999999998</v>
      </c>
      <c r="F110" s="4" t="e">
        <f>A114+A126*$D110-A120*$D110^2/2</f>
        <v>#DIV/0!</v>
      </c>
      <c r="G110" s="4" t="e">
        <f>B114+B126*$D110-B120*$D110^2/2</f>
        <v>#DIV/0!</v>
      </c>
      <c r="H110" s="4" t="e">
        <f>C114+C126*$D110-C120*$D110^2/2</f>
        <v>#DIV/0!</v>
      </c>
    </row>
    <row r="111" spans="1:8" x14ac:dyDescent="0.25">
      <c r="A111" s="2">
        <f>V1</f>
        <v>5</v>
      </c>
      <c r="D111" s="3">
        <f>D110+D130/20</f>
        <v>0</v>
      </c>
      <c r="E111" s="3">
        <f>D111+E109</f>
        <v>15.699999999999998</v>
      </c>
      <c r="F111" s="4" t="e">
        <f>A114+A126*$D111-A120*$D111^2/2</f>
        <v>#DIV/0!</v>
      </c>
      <c r="G111" s="4" t="e">
        <f>B114+B126*$D111-B120*$D111^2/2</f>
        <v>#DIV/0!</v>
      </c>
      <c r="H111" s="4" t="e">
        <f>C114+C126*$D111-C120*$D111^2/2</f>
        <v>#DIV/0!</v>
      </c>
    </row>
    <row r="112" spans="1:8" x14ac:dyDescent="0.25">
      <c r="D112" s="3">
        <f>D111+D130/20</f>
        <v>0</v>
      </c>
      <c r="E112" s="3">
        <f>D112+E109</f>
        <v>15.699999999999998</v>
      </c>
      <c r="F112" s="4" t="e">
        <f>A114+A126*$D112-A120*$D112^2/2</f>
        <v>#DIV/0!</v>
      </c>
      <c r="G112" s="4" t="e">
        <f>B114+B126*$D112-B120*$D112^2/2</f>
        <v>#DIV/0!</v>
      </c>
      <c r="H112" s="4" t="e">
        <f>C114+C126*$D112-C120*$D112^2/2</f>
        <v>#DIV/0!</v>
      </c>
    </row>
    <row r="113" spans="1:8" x14ac:dyDescent="0.25">
      <c r="A113" s="2" t="s">
        <v>1</v>
      </c>
      <c r="D113" s="3">
        <f>D112+D130/20</f>
        <v>0</v>
      </c>
      <c r="E113" s="3">
        <f>D113+E109</f>
        <v>15.699999999999998</v>
      </c>
      <c r="F113" s="4" t="e">
        <f>A114+A126*$D113-A120*$D113^2/2</f>
        <v>#DIV/0!</v>
      </c>
      <c r="G113" s="4" t="e">
        <f>B114+B126*$D113-B120*$D113^2/2</f>
        <v>#DIV/0!</v>
      </c>
      <c r="H113" s="4" t="e">
        <f>C114+C126*$D113-C120*$D113^2/2</f>
        <v>#DIV/0!</v>
      </c>
    </row>
    <row r="114" spans="1:8" x14ac:dyDescent="0.25">
      <c r="A114" s="9">
        <f>W4</f>
        <v>0</v>
      </c>
      <c r="B114" s="9">
        <f>W5</f>
        <v>0</v>
      </c>
      <c r="C114" s="9">
        <f>W6</f>
        <v>0</v>
      </c>
      <c r="D114" s="3">
        <f>D113+D130/20</f>
        <v>0</v>
      </c>
      <c r="E114" s="3">
        <f>D114+E109</f>
        <v>15.699999999999998</v>
      </c>
      <c r="F114" s="4" t="e">
        <f>A114+A126*$D114-A120*$D114^2/2</f>
        <v>#DIV/0!</v>
      </c>
      <c r="G114" s="4" t="e">
        <f>B114+B126*$D114-B120*$D114^2/2</f>
        <v>#DIV/0!</v>
      </c>
      <c r="H114" s="4" t="e">
        <f>C114+C126*$D114-C120*$D114^2/2</f>
        <v>#DIV/0!</v>
      </c>
    </row>
    <row r="115" spans="1:8" x14ac:dyDescent="0.25">
      <c r="D115" s="3">
        <f>D114+D130/20</f>
        <v>0</v>
      </c>
      <c r="E115" s="3">
        <f>D115+E109</f>
        <v>15.699999999999998</v>
      </c>
      <c r="F115" s="4" t="e">
        <f>A114+A126*$D115-A120*$D115^2/2</f>
        <v>#DIV/0!</v>
      </c>
      <c r="G115" s="4" t="e">
        <f>B114+B126*$D115-B120*$D115^2/2</f>
        <v>#DIV/0!</v>
      </c>
      <c r="H115" s="4" t="e">
        <f>C114+C126*$D115-C120*$D115^2/2</f>
        <v>#DIV/0!</v>
      </c>
    </row>
    <row r="116" spans="1:8" x14ac:dyDescent="0.25">
      <c r="A116" s="2" t="s">
        <v>2</v>
      </c>
      <c r="D116" s="3">
        <f>D115+D130/20</f>
        <v>0</v>
      </c>
      <c r="E116" s="3">
        <f>D116+E109</f>
        <v>15.699999999999998</v>
      </c>
      <c r="F116" s="4" t="e">
        <f>A114+A126*$D116-A120*$D116^2/2</f>
        <v>#DIV/0!</v>
      </c>
      <c r="G116" s="4" t="e">
        <f>B114+B126*$D116-B120*$D116^2/2</f>
        <v>#DIV/0!</v>
      </c>
      <c r="H116" s="4" t="e">
        <f>C114+C126*$D116-C120*$D116^2/2</f>
        <v>#DIV/0!</v>
      </c>
    </row>
    <row r="117" spans="1:8" x14ac:dyDescent="0.25">
      <c r="A117" s="9">
        <f>X4</f>
        <v>0</v>
      </c>
      <c r="B117" s="9">
        <f>X5</f>
        <v>0</v>
      </c>
      <c r="C117" s="9">
        <f>X6</f>
        <v>0</v>
      </c>
      <c r="D117" s="3">
        <f>D116+D130/20</f>
        <v>0</v>
      </c>
      <c r="E117" s="3">
        <f>D117+E109</f>
        <v>15.699999999999998</v>
      </c>
      <c r="F117" s="4" t="e">
        <f>A114+A126*$D117-A120*$D117^2/2</f>
        <v>#DIV/0!</v>
      </c>
      <c r="G117" s="4" t="e">
        <f>B114+B126*$D117-B120*$D117^2/2</f>
        <v>#DIV/0!</v>
      </c>
      <c r="H117" s="4" t="e">
        <f>C114+C126*$D117-C120*$D117^2/2</f>
        <v>#DIV/0!</v>
      </c>
    </row>
    <row r="118" spans="1:8" x14ac:dyDescent="0.25">
      <c r="D118" s="3">
        <f>D117+D130/20</f>
        <v>0</v>
      </c>
      <c r="E118" s="3">
        <f>D118+E109</f>
        <v>15.699999999999998</v>
      </c>
      <c r="F118" s="4" t="e">
        <f>A114+A126*$D118-A120*$D118^2/2</f>
        <v>#DIV/0!</v>
      </c>
      <c r="G118" s="4" t="e">
        <f>B114+B126*$D118-B120*$D118^2/2</f>
        <v>#DIV/0!</v>
      </c>
      <c r="H118" s="4" t="e">
        <f>C114+C126*$D118-C120*$D118^2/2</f>
        <v>#DIV/0!</v>
      </c>
    </row>
    <row r="119" spans="1:8" x14ac:dyDescent="0.25">
      <c r="A119" s="2" t="s">
        <v>3</v>
      </c>
      <c r="D119" s="3">
        <f>D118+D130/20</f>
        <v>0</v>
      </c>
      <c r="E119" s="3">
        <f>D119+E109</f>
        <v>15.699999999999998</v>
      </c>
      <c r="F119" s="4" t="e">
        <f>A114+A126*$D119-A120*$D119^2/2</f>
        <v>#DIV/0!</v>
      </c>
      <c r="G119" s="4" t="e">
        <f>B114+B126*$D119-B120*$D119^2/2</f>
        <v>#DIV/0!</v>
      </c>
      <c r="H119" s="4" t="e">
        <f>C114+C126*$D119-C120*$D119^2/2</f>
        <v>#DIV/0!</v>
      </c>
    </row>
    <row r="120" spans="1:8" x14ac:dyDescent="0.25">
      <c r="A120" s="9">
        <f>V4</f>
        <v>0</v>
      </c>
      <c r="B120" s="9">
        <f>V5</f>
        <v>0</v>
      </c>
      <c r="C120" s="9">
        <f>V6</f>
        <v>0</v>
      </c>
      <c r="D120" s="3">
        <f>D119+D130/20</f>
        <v>0</v>
      </c>
      <c r="E120" s="3">
        <f>D120+E109</f>
        <v>15.699999999999998</v>
      </c>
      <c r="F120" s="4" t="e">
        <f>A114+A126*$D120-A120*$D120^2/2</f>
        <v>#DIV/0!</v>
      </c>
      <c r="G120" s="4" t="e">
        <f>B114+B126*$D120-B120*$D120^2/2</f>
        <v>#DIV/0!</v>
      </c>
      <c r="H120" s="4" t="e">
        <f>C114+C126*$D120-C120*$D120^2/2</f>
        <v>#DIV/0!</v>
      </c>
    </row>
    <row r="121" spans="1:8" x14ac:dyDescent="0.25">
      <c r="D121" s="3">
        <f>D120+D130/20</f>
        <v>0</v>
      </c>
      <c r="E121" s="3">
        <f>D121+E109</f>
        <v>15.699999999999998</v>
      </c>
      <c r="F121" s="4" t="e">
        <f>A114+A126*$D121-A120*$D121^2/2</f>
        <v>#DIV/0!</v>
      </c>
      <c r="G121" s="4" t="e">
        <f>B114+B126*$D121-B120*$D121^2/2</f>
        <v>#DIV/0!</v>
      </c>
      <c r="H121" s="4" t="e">
        <f>C114+C126*$D121-C120*$D121^2/2</f>
        <v>#DIV/0!</v>
      </c>
    </row>
    <row r="122" spans="1:8" x14ac:dyDescent="0.25">
      <c r="A122" s="2" t="s">
        <v>4</v>
      </c>
      <c r="D122" s="3">
        <f>D121+D130/20</f>
        <v>0</v>
      </c>
      <c r="E122" s="3">
        <f>D122+E109</f>
        <v>15.699999999999998</v>
      </c>
      <c r="F122" s="4" t="e">
        <f>A114+A126*$D122-A120*$D122^2/2</f>
        <v>#DIV/0!</v>
      </c>
      <c r="G122" s="4" t="e">
        <f>B114+B126*$D122-B120*$D122^2/2</f>
        <v>#DIV/0!</v>
      </c>
      <c r="H122" s="4" t="e">
        <f>C114+C126*$D122-C120*$D122^2/2</f>
        <v>#DIV/0!</v>
      </c>
    </row>
    <row r="123" spans="1:8" x14ac:dyDescent="0.25">
      <c r="A123" s="9">
        <f>X1</f>
        <v>0</v>
      </c>
      <c r="B123" s="9">
        <f>A123</f>
        <v>0</v>
      </c>
      <c r="C123" s="9">
        <f>A123</f>
        <v>0</v>
      </c>
      <c r="D123" s="3">
        <f>D122+D130/20</f>
        <v>0</v>
      </c>
      <c r="E123" s="3">
        <f>D123+E109</f>
        <v>15.699999999999998</v>
      </c>
      <c r="F123" s="4" t="e">
        <f>A114+A126*$D123-A120*$D123^2/2</f>
        <v>#DIV/0!</v>
      </c>
      <c r="G123" s="4" t="e">
        <f>B114+B126*$D123-B120*$D123^2/2</f>
        <v>#DIV/0!</v>
      </c>
      <c r="H123" s="4" t="e">
        <f>C114+C126*$D123-C120*$D123^2/2</f>
        <v>#DIV/0!</v>
      </c>
    </row>
    <row r="124" spans="1:8" x14ac:dyDescent="0.25">
      <c r="D124" s="3">
        <f>D123+D130/20</f>
        <v>0</v>
      </c>
      <c r="E124" s="3">
        <f>D124+E109</f>
        <v>15.699999999999998</v>
      </c>
      <c r="F124" s="4" t="e">
        <f>A114+A126*$D124-A120*$D124^2/2</f>
        <v>#DIV/0!</v>
      </c>
      <c r="G124" s="4" t="e">
        <f>B114+B126*$D124-B120*$D124^2/2</f>
        <v>#DIV/0!</v>
      </c>
      <c r="H124" s="4" t="e">
        <f>C114+C126*$D124-C120*$D124^2/2</f>
        <v>#DIV/0!</v>
      </c>
    </row>
    <row r="125" spans="1:8" x14ac:dyDescent="0.25">
      <c r="A125" s="2" t="s">
        <v>5</v>
      </c>
      <c r="D125" s="3">
        <f>D124+D130/20</f>
        <v>0</v>
      </c>
      <c r="E125" s="3">
        <f>D125+E109</f>
        <v>15.699999999999998</v>
      </c>
      <c r="F125" s="4" t="e">
        <f>A114+A126*$D125-A120*$D125^2/2</f>
        <v>#DIV/0!</v>
      </c>
      <c r="G125" s="4" t="e">
        <f>B114+B126*$D125-B120*$D125^2/2</f>
        <v>#DIV/0!</v>
      </c>
      <c r="H125" s="4" t="e">
        <f>C114+C126*$D125-C120*$D125^2/2</f>
        <v>#DIV/0!</v>
      </c>
    </row>
    <row r="126" spans="1:8" x14ac:dyDescent="0.25">
      <c r="A126" s="9" t="e">
        <f>A120*A123/2+(A117-A114)/A123</f>
        <v>#DIV/0!</v>
      </c>
      <c r="B126" s="9" t="e">
        <f t="shared" ref="B126:C126" si="5">B120*B123/2+(B117-B114)/B123</f>
        <v>#DIV/0!</v>
      </c>
      <c r="C126" s="9" t="e">
        <f t="shared" si="5"/>
        <v>#DIV/0!</v>
      </c>
      <c r="D126" s="3">
        <f>D125+D130/20</f>
        <v>0</v>
      </c>
      <c r="E126" s="3">
        <f>D126+E109</f>
        <v>15.699999999999998</v>
      </c>
      <c r="F126" s="4" t="e">
        <f>A114+A126*$D126-A120*$D126^2/2</f>
        <v>#DIV/0!</v>
      </c>
      <c r="G126" s="4" t="e">
        <f>B114+B126*$D126-B120*$D126^2/2</f>
        <v>#DIV/0!</v>
      </c>
      <c r="H126" s="4" t="e">
        <f>C114+C126*$D126-C120*$D126^2/2</f>
        <v>#DIV/0!</v>
      </c>
    </row>
    <row r="127" spans="1:8" x14ac:dyDescent="0.25">
      <c r="D127" s="3">
        <f>D126+D130/20</f>
        <v>0</v>
      </c>
      <c r="E127" s="3">
        <f>D127+E109</f>
        <v>15.699999999999998</v>
      </c>
      <c r="F127" s="4" t="e">
        <f>A114+A126*$D127-A120*$D127^2/2</f>
        <v>#DIV/0!</v>
      </c>
      <c r="G127" s="4" t="e">
        <f>B114+B126*$D127-B120*$D127^2/2</f>
        <v>#DIV/0!</v>
      </c>
      <c r="H127" s="4" t="e">
        <f>C114+C126*$D127-C120*$D127^2/2</f>
        <v>#DIV/0!</v>
      </c>
    </row>
    <row r="128" spans="1:8" x14ac:dyDescent="0.25">
      <c r="D128" s="3">
        <f>D127+D130/20</f>
        <v>0</v>
      </c>
      <c r="E128" s="3">
        <f>D128+E109</f>
        <v>15.699999999999998</v>
      </c>
      <c r="F128" s="4" t="e">
        <f>A114+A126*$D128-A120*$D128^2/2</f>
        <v>#DIV/0!</v>
      </c>
      <c r="G128" s="4" t="e">
        <f>B114+B126*$D128-B120*$D128^2/2</f>
        <v>#DIV/0!</v>
      </c>
      <c r="H128" s="4" t="e">
        <f>C114+C126*$D128-C120*$D128^2/2</f>
        <v>#DIV/0!</v>
      </c>
    </row>
    <row r="129" spans="1:8" x14ac:dyDescent="0.25">
      <c r="D129" s="3">
        <f>D128+D130/20</f>
        <v>0</v>
      </c>
      <c r="E129" s="3">
        <f>D129+E109</f>
        <v>15.699999999999998</v>
      </c>
      <c r="F129" s="4" t="e">
        <f>A114+A126*$D129-A120*$D129^2/2</f>
        <v>#DIV/0!</v>
      </c>
      <c r="G129" s="4" t="e">
        <f>B114+B126*$D129-B120*$D129^2/2</f>
        <v>#DIV/0!</v>
      </c>
      <c r="H129" s="4" t="e">
        <f>C114+C126*$D129-C120*$D129^2/2</f>
        <v>#DIV/0!</v>
      </c>
    </row>
    <row r="130" spans="1:8" x14ac:dyDescent="0.25">
      <c r="A130" s="8"/>
      <c r="B130" s="8"/>
      <c r="C130" s="8"/>
      <c r="D130" s="6">
        <f>A123</f>
        <v>0</v>
      </c>
      <c r="E130" s="6">
        <f>D130+E109</f>
        <v>15.699999999999998</v>
      </c>
      <c r="F130" s="7" t="e">
        <f>A114+A126*$D130-A120*$D130^2/2</f>
        <v>#DIV/0!</v>
      </c>
      <c r="G130" s="7" t="e">
        <f>B114+B126*$D130-B120*$D130^2/2</f>
        <v>#DIV/0!</v>
      </c>
      <c r="H130" s="7" t="e">
        <f>C114+C126*$D130-C120*$D130^2/2</f>
        <v>#DIV/0!</v>
      </c>
    </row>
    <row r="131" spans="1:8" x14ac:dyDescent="0.25">
      <c r="A131" s="2" t="s">
        <v>0</v>
      </c>
      <c r="D131" s="1">
        <v>0</v>
      </c>
      <c r="E131" s="3">
        <f>D131+E130</f>
        <v>15.699999999999998</v>
      </c>
      <c r="F131" s="4" t="e">
        <f>A135+A147*$D131-A141*$D131^2/2</f>
        <v>#DIV/0!</v>
      </c>
      <c r="G131" s="4" t="e">
        <f>B135+B147*$D131-B141*$D131^2/2</f>
        <v>#DIV/0!</v>
      </c>
      <c r="H131" s="4" t="e">
        <f>C135+C147*$D131-C141*$D131^2/2</f>
        <v>#DIV/0!</v>
      </c>
    </row>
    <row r="132" spans="1:8" x14ac:dyDescent="0.25">
      <c r="A132" s="2">
        <f>AA1</f>
        <v>6</v>
      </c>
      <c r="D132" s="3">
        <f>D131+D151/20</f>
        <v>0</v>
      </c>
      <c r="E132" s="3">
        <f>D132+E130</f>
        <v>15.699999999999998</v>
      </c>
      <c r="F132" s="4" t="e">
        <f>A135+A147*$D132-A141*$D132^2/2</f>
        <v>#DIV/0!</v>
      </c>
      <c r="G132" s="4" t="e">
        <f>B135+B147*$D132-B141*$D132^2/2</f>
        <v>#DIV/0!</v>
      </c>
      <c r="H132" s="4" t="e">
        <f>C135+C147*$D132-C141*$D132^2/2</f>
        <v>#DIV/0!</v>
      </c>
    </row>
    <row r="133" spans="1:8" x14ac:dyDescent="0.25">
      <c r="D133" s="3">
        <f>D132+D151/20</f>
        <v>0</v>
      </c>
      <c r="E133" s="3">
        <f>D133+E130</f>
        <v>15.699999999999998</v>
      </c>
      <c r="F133" s="4" t="e">
        <f>A135+A147*$D133-A141*$D133^2/2</f>
        <v>#DIV/0!</v>
      </c>
      <c r="G133" s="4" t="e">
        <f>B135+B147*$D133-B141*$D133^2/2</f>
        <v>#DIV/0!</v>
      </c>
      <c r="H133" s="4" t="e">
        <f>C135+C147*$D133-C141*$D133^2/2</f>
        <v>#DIV/0!</v>
      </c>
    </row>
    <row r="134" spans="1:8" x14ac:dyDescent="0.25">
      <c r="A134" s="2" t="s">
        <v>1</v>
      </c>
      <c r="D134" s="3">
        <f>D133+D151/20</f>
        <v>0</v>
      </c>
      <c r="E134" s="3">
        <f>D134+E130</f>
        <v>15.699999999999998</v>
      </c>
      <c r="F134" s="4" t="e">
        <f>A135+A147*$D134-A141*$D134^2/2</f>
        <v>#DIV/0!</v>
      </c>
      <c r="G134" s="4" t="e">
        <f>B135+B147*$D134-B141*$D134^2/2</f>
        <v>#DIV/0!</v>
      </c>
      <c r="H134" s="4" t="e">
        <f>C135+C147*$D134-C141*$D134^2/2</f>
        <v>#DIV/0!</v>
      </c>
    </row>
    <row r="135" spans="1:8" x14ac:dyDescent="0.25">
      <c r="A135" s="9">
        <f>AB4</f>
        <v>0</v>
      </c>
      <c r="B135" s="9">
        <f>AB5</f>
        <v>0</v>
      </c>
      <c r="C135" s="9">
        <f>AB6</f>
        <v>0</v>
      </c>
      <c r="D135" s="3">
        <f>D134+D151/20</f>
        <v>0</v>
      </c>
      <c r="E135" s="3">
        <f>D135+E130</f>
        <v>15.699999999999998</v>
      </c>
      <c r="F135" s="4" t="e">
        <f>A135+A147*$D135-A141*$D135^2/2</f>
        <v>#DIV/0!</v>
      </c>
      <c r="G135" s="4" t="e">
        <f>B135+B147*$D135-B141*$D135^2/2</f>
        <v>#DIV/0!</v>
      </c>
      <c r="H135" s="4" t="e">
        <f>C135+C147*$D135-C141*$D135^2/2</f>
        <v>#DIV/0!</v>
      </c>
    </row>
    <row r="136" spans="1:8" x14ac:dyDescent="0.25">
      <c r="D136" s="3">
        <f>D135+D151/20</f>
        <v>0</v>
      </c>
      <c r="E136" s="3">
        <f>D136+E130</f>
        <v>15.699999999999998</v>
      </c>
      <c r="F136" s="4" t="e">
        <f>A135+A147*$D136-A141*$D136^2/2</f>
        <v>#DIV/0!</v>
      </c>
      <c r="G136" s="4" t="e">
        <f>B135+B147*$D136-B141*$D136^2/2</f>
        <v>#DIV/0!</v>
      </c>
      <c r="H136" s="4" t="e">
        <f>C135+C147*$D136-C141*$D136^2/2</f>
        <v>#DIV/0!</v>
      </c>
    </row>
    <row r="137" spans="1:8" x14ac:dyDescent="0.25">
      <c r="A137" s="2" t="s">
        <v>2</v>
      </c>
      <c r="D137" s="3">
        <f>D136+D151/20</f>
        <v>0</v>
      </c>
      <c r="E137" s="3">
        <f>D137+E130</f>
        <v>15.699999999999998</v>
      </c>
      <c r="F137" s="4" t="e">
        <f>A135+A147*$D137-A141*$D137^2/2</f>
        <v>#DIV/0!</v>
      </c>
      <c r="G137" s="4" t="e">
        <f>B135+B147*$D137-B141*$D137^2/2</f>
        <v>#DIV/0!</v>
      </c>
      <c r="H137" s="4" t="e">
        <f>C135+C147*$D137-C141*$D137^2/2</f>
        <v>#DIV/0!</v>
      </c>
    </row>
    <row r="138" spans="1:8" x14ac:dyDescent="0.25">
      <c r="A138" s="9">
        <f>AC4</f>
        <v>0</v>
      </c>
      <c r="B138" s="9">
        <f>AC5</f>
        <v>0</v>
      </c>
      <c r="C138" s="9">
        <f>AC6</f>
        <v>0</v>
      </c>
      <c r="D138" s="3">
        <f>D137+D151/20</f>
        <v>0</v>
      </c>
      <c r="E138" s="3">
        <f>D138+E130</f>
        <v>15.699999999999998</v>
      </c>
      <c r="F138" s="4" t="e">
        <f>A135+A147*$D138-A141*$D138^2/2</f>
        <v>#DIV/0!</v>
      </c>
      <c r="G138" s="4" t="e">
        <f>B135+B147*$D138-B141*$D138^2/2</f>
        <v>#DIV/0!</v>
      </c>
      <c r="H138" s="4" t="e">
        <f>C135+C147*$D138-C141*$D138^2/2</f>
        <v>#DIV/0!</v>
      </c>
    </row>
    <row r="139" spans="1:8" x14ac:dyDescent="0.25">
      <c r="D139" s="3">
        <f>D138+D151/20</f>
        <v>0</v>
      </c>
      <c r="E139" s="3">
        <f>D139+E130</f>
        <v>15.699999999999998</v>
      </c>
      <c r="F139" s="4" t="e">
        <f>A135+A147*$D139-A141*$D139^2/2</f>
        <v>#DIV/0!</v>
      </c>
      <c r="G139" s="4" t="e">
        <f>B135+B147*$D139-B141*$D139^2/2</f>
        <v>#DIV/0!</v>
      </c>
      <c r="H139" s="4" t="e">
        <f>C135+C147*$D139-C141*$D139^2/2</f>
        <v>#DIV/0!</v>
      </c>
    </row>
    <row r="140" spans="1:8" x14ac:dyDescent="0.25">
      <c r="A140" s="2" t="s">
        <v>3</v>
      </c>
      <c r="D140" s="3">
        <f>D139+D151/20</f>
        <v>0</v>
      </c>
      <c r="E140" s="3">
        <f>D140+E130</f>
        <v>15.699999999999998</v>
      </c>
      <c r="F140" s="4" t="e">
        <f>A135+A147*$D140-A141*$D140^2/2</f>
        <v>#DIV/0!</v>
      </c>
      <c r="G140" s="4" t="e">
        <f>B135+B147*$D140-B141*$D140^2/2</f>
        <v>#DIV/0!</v>
      </c>
      <c r="H140" s="4" t="e">
        <f>C135+C147*$D140-C141*$D140^2/2</f>
        <v>#DIV/0!</v>
      </c>
    </row>
    <row r="141" spans="1:8" x14ac:dyDescent="0.25">
      <c r="A141" s="9">
        <f>AA4</f>
        <v>0</v>
      </c>
      <c r="B141" s="9">
        <f>AA5</f>
        <v>0</v>
      </c>
      <c r="C141" s="9">
        <f>AA6</f>
        <v>0</v>
      </c>
      <c r="D141" s="3">
        <f>D140+D151/20</f>
        <v>0</v>
      </c>
      <c r="E141" s="3">
        <f>D141+E130</f>
        <v>15.699999999999998</v>
      </c>
      <c r="F141" s="4" t="e">
        <f>A135+A147*$D141-A141*$D141^2/2</f>
        <v>#DIV/0!</v>
      </c>
      <c r="G141" s="4" t="e">
        <f>B135+B147*$D141-B141*$D141^2/2</f>
        <v>#DIV/0!</v>
      </c>
      <c r="H141" s="4" t="e">
        <f>C135+C147*$D141-C141*$D141^2/2</f>
        <v>#DIV/0!</v>
      </c>
    </row>
    <row r="142" spans="1:8" x14ac:dyDescent="0.25">
      <c r="D142" s="3">
        <f>D141+D151/20</f>
        <v>0</v>
      </c>
      <c r="E142" s="3">
        <f>D142+E130</f>
        <v>15.699999999999998</v>
      </c>
      <c r="F142" s="4" t="e">
        <f>A135+A147*$D142-A141*$D142^2/2</f>
        <v>#DIV/0!</v>
      </c>
      <c r="G142" s="4" t="e">
        <f>B135+B147*$D142-B141*$D142^2/2</f>
        <v>#DIV/0!</v>
      </c>
      <c r="H142" s="4" t="e">
        <f>C135+C147*$D142-C141*$D142^2/2</f>
        <v>#DIV/0!</v>
      </c>
    </row>
    <row r="143" spans="1:8" x14ac:dyDescent="0.25">
      <c r="A143" s="2" t="s">
        <v>4</v>
      </c>
      <c r="D143" s="3">
        <f>D142+D151/20</f>
        <v>0</v>
      </c>
      <c r="E143" s="3">
        <f>D143+E130</f>
        <v>15.699999999999998</v>
      </c>
      <c r="F143" s="4" t="e">
        <f>A135+A147*$D143-A141*$D143^2/2</f>
        <v>#DIV/0!</v>
      </c>
      <c r="G143" s="4" t="e">
        <f>B135+B147*$D143-B141*$D143^2/2</f>
        <v>#DIV/0!</v>
      </c>
      <c r="H143" s="4" t="e">
        <f>C135+C147*$D143-C141*$D143^2/2</f>
        <v>#DIV/0!</v>
      </c>
    </row>
    <row r="144" spans="1:8" x14ac:dyDescent="0.25">
      <c r="A144" s="9">
        <f>AC1</f>
        <v>0</v>
      </c>
      <c r="B144" s="9">
        <f>A144</f>
        <v>0</v>
      </c>
      <c r="C144" s="9">
        <f>A144</f>
        <v>0</v>
      </c>
      <c r="D144" s="3">
        <f>D143+D151/20</f>
        <v>0</v>
      </c>
      <c r="E144" s="3">
        <f>D144+E130</f>
        <v>15.699999999999998</v>
      </c>
      <c r="F144" s="4" t="e">
        <f>A135+A147*$D144-A141*$D144^2/2</f>
        <v>#DIV/0!</v>
      </c>
      <c r="G144" s="4" t="e">
        <f>B135+B147*$D144-B141*$D144^2/2</f>
        <v>#DIV/0!</v>
      </c>
      <c r="H144" s="4" t="e">
        <f>C135+C147*$D144-C141*$D144^2/2</f>
        <v>#DIV/0!</v>
      </c>
    </row>
    <row r="145" spans="1:8" x14ac:dyDescent="0.25">
      <c r="D145" s="3">
        <f>D144+D151/20</f>
        <v>0</v>
      </c>
      <c r="E145" s="3">
        <f>D145+E130</f>
        <v>15.699999999999998</v>
      </c>
      <c r="F145" s="4" t="e">
        <f>A135+A147*$D145-A141*$D145^2/2</f>
        <v>#DIV/0!</v>
      </c>
      <c r="G145" s="4" t="e">
        <f>B135+B147*$D145-B141*$D145^2/2</f>
        <v>#DIV/0!</v>
      </c>
      <c r="H145" s="4" t="e">
        <f>C135+C147*$D145-C141*$D145^2/2</f>
        <v>#DIV/0!</v>
      </c>
    </row>
    <row r="146" spans="1:8" x14ac:dyDescent="0.25">
      <c r="A146" s="2" t="s">
        <v>5</v>
      </c>
      <c r="D146" s="3">
        <f>D145+D151/20</f>
        <v>0</v>
      </c>
      <c r="E146" s="3">
        <f>D146+E130</f>
        <v>15.699999999999998</v>
      </c>
      <c r="F146" s="4" t="e">
        <f>A135+A147*$D146-A141*$D146^2/2</f>
        <v>#DIV/0!</v>
      </c>
      <c r="G146" s="4" t="e">
        <f>B135+B147*$D146-B141*$D146^2/2</f>
        <v>#DIV/0!</v>
      </c>
      <c r="H146" s="4" t="e">
        <f>C135+C147*$D146-C141*$D146^2/2</f>
        <v>#DIV/0!</v>
      </c>
    </row>
    <row r="147" spans="1:8" x14ac:dyDescent="0.25">
      <c r="A147" s="9" t="e">
        <f>A141*A144/2+(A138-A135)/A144</f>
        <v>#DIV/0!</v>
      </c>
      <c r="B147" s="9" t="e">
        <f t="shared" ref="B147:C147" si="6">B141*B144/2+(B138-B135)/B144</f>
        <v>#DIV/0!</v>
      </c>
      <c r="C147" s="9" t="e">
        <f t="shared" si="6"/>
        <v>#DIV/0!</v>
      </c>
      <c r="D147" s="3">
        <f>D146+D151/20</f>
        <v>0</v>
      </c>
      <c r="E147" s="3">
        <f>D147+E130</f>
        <v>15.699999999999998</v>
      </c>
      <c r="F147" s="4" t="e">
        <f>A135+A147*$D147-A141*$D147^2/2</f>
        <v>#DIV/0!</v>
      </c>
      <c r="G147" s="4" t="e">
        <f>B135+B147*$D147-B141*$D147^2/2</f>
        <v>#DIV/0!</v>
      </c>
      <c r="H147" s="4" t="e">
        <f>C135+C147*$D147-C141*$D147^2/2</f>
        <v>#DIV/0!</v>
      </c>
    </row>
    <row r="148" spans="1:8" x14ac:dyDescent="0.25">
      <c r="D148" s="3">
        <f>D147+D151/20</f>
        <v>0</v>
      </c>
      <c r="E148" s="3">
        <f>D148+E130</f>
        <v>15.699999999999998</v>
      </c>
      <c r="F148" s="4" t="e">
        <f>A135+A147*$D148-A141*$D148^2/2</f>
        <v>#DIV/0!</v>
      </c>
      <c r="G148" s="4" t="e">
        <f>B135+B147*$D148-B141*$D148^2/2</f>
        <v>#DIV/0!</v>
      </c>
      <c r="H148" s="4" t="e">
        <f>C135+C147*$D148-C141*$D148^2/2</f>
        <v>#DIV/0!</v>
      </c>
    </row>
    <row r="149" spans="1:8" x14ac:dyDescent="0.25">
      <c r="D149" s="3">
        <f>D148+D151/20</f>
        <v>0</v>
      </c>
      <c r="E149" s="3">
        <f>D149+E130</f>
        <v>15.699999999999998</v>
      </c>
      <c r="F149" s="4" t="e">
        <f>A135+A147*$D149-A141*$D149^2/2</f>
        <v>#DIV/0!</v>
      </c>
      <c r="G149" s="4" t="e">
        <f>B135+B147*$D149-B141*$D149^2/2</f>
        <v>#DIV/0!</v>
      </c>
      <c r="H149" s="4" t="e">
        <f>C135+C147*$D149-C141*$D149^2/2</f>
        <v>#DIV/0!</v>
      </c>
    </row>
    <row r="150" spans="1:8" x14ac:dyDescent="0.25">
      <c r="D150" s="3">
        <f>D149+D151/20</f>
        <v>0</v>
      </c>
      <c r="E150" s="3">
        <f>D150+E130</f>
        <v>15.699999999999998</v>
      </c>
      <c r="F150" s="4" t="e">
        <f>A135+A147*$D150-A141*$D150^2/2</f>
        <v>#DIV/0!</v>
      </c>
      <c r="G150" s="4" t="e">
        <f>B135+B147*$D150-B141*$D150^2/2</f>
        <v>#DIV/0!</v>
      </c>
      <c r="H150" s="4" t="e">
        <f>C135+C147*$D150-C141*$D150^2/2</f>
        <v>#DIV/0!</v>
      </c>
    </row>
    <row r="151" spans="1:8" x14ac:dyDescent="0.25">
      <c r="A151" s="8"/>
      <c r="B151" s="8"/>
      <c r="C151" s="8"/>
      <c r="D151" s="6">
        <f>A144</f>
        <v>0</v>
      </c>
      <c r="E151" s="6">
        <f>D151+E130</f>
        <v>15.699999999999998</v>
      </c>
      <c r="F151" s="7" t="e">
        <f>A135+A147*$D151-A141*$D151^2/2</f>
        <v>#DIV/0!</v>
      </c>
      <c r="G151" s="7" t="e">
        <f>B135+B147*$D151-B141*$D151^2/2</f>
        <v>#DIV/0!</v>
      </c>
      <c r="H151" s="7" t="e">
        <f>C135+C147*$D151-C141*$D151^2/2</f>
        <v>#DIV/0!</v>
      </c>
    </row>
    <row r="152" spans="1:8" x14ac:dyDescent="0.25">
      <c r="D152" s="1">
        <v>0</v>
      </c>
      <c r="E152" s="3">
        <f>D152+E151</f>
        <v>15.699999999999998</v>
      </c>
      <c r="F152" s="1">
        <v>0</v>
      </c>
      <c r="G152" s="1">
        <v>0</v>
      </c>
      <c r="H152" s="1">
        <v>0</v>
      </c>
    </row>
  </sheetData>
  <sheetProtection selectLockedCells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Utente1</dc:creator>
  <cp:lastModifiedBy>Utente1</cp:lastModifiedBy>
  <dcterms:created xsi:type="dcterms:W3CDTF">2018-05-16T13:49:20Z</dcterms:created>
  <dcterms:modified xsi:type="dcterms:W3CDTF">2018-05-16T14:47:06Z</dcterms:modified>
</cp:coreProperties>
</file>